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5130" windowWidth="20115" windowHeight="5265" activeTab="1"/>
  </bookViews>
  <sheets>
    <sheet name="Eingabe" sheetId="1" r:id="rId1"/>
    <sheet name="Formular Druck" sheetId="2" r:id="rId2"/>
    <sheet name="Mannschaft" sheetId="3" r:id="rId3"/>
    <sheet name="Ligenebene" sheetId="4" r:id="rId4"/>
    <sheet name="Heimspieltag" sheetId="5" r:id="rId5"/>
    <sheet name="Stunde" sheetId="6" r:id="rId6"/>
    <sheet name="Minute" sheetId="7" r:id="rId7"/>
    <sheet name="Wechsel" sheetId="8" r:id="rId8"/>
  </sheets>
  <definedNames>
    <definedName name="Heimspieltag" localSheetId="4">'Heimspieltag'!$A$2:$A$8</definedName>
    <definedName name="Heimspieltag" localSheetId="3">'Ligenebene'!#REF!</definedName>
    <definedName name="Heimspieltag" localSheetId="6">'Minute'!#REF!</definedName>
    <definedName name="Heimspieltag" localSheetId="5">'Heimspieltag'!$A$2:$A$8</definedName>
    <definedName name="Heimspieltag" localSheetId="7">'Wechsel'!#REF!</definedName>
    <definedName name="Heimspieltag">'Heimspieltag'!$A$2:$A$8</definedName>
    <definedName name="Ligenebene" localSheetId="4">'Heimspieltag'!#REF!</definedName>
    <definedName name="Ligenebene" localSheetId="3">'Ligenebene'!$A$2:$A$10</definedName>
    <definedName name="Ligenebene" localSheetId="6">'Minute'!$A$3:$A$11</definedName>
    <definedName name="Ligenebene" localSheetId="5">'Ligenebene'!$A$2:$A$10</definedName>
    <definedName name="Ligenebene" localSheetId="7">'Wechsel'!$A$3:$A$11</definedName>
    <definedName name="Ligenebene">'Ligenebene'!$A$2:$A$10</definedName>
    <definedName name="Mannschaft" localSheetId="4">'Heimspieltag'!#REF!</definedName>
    <definedName name="Mannschaft" localSheetId="3">'Ligenebene'!#REF!</definedName>
    <definedName name="Mannschaft" localSheetId="6">'Minute'!#REF!</definedName>
    <definedName name="Mannschaft" localSheetId="5">'Mannschaft'!$A$2:$A$13</definedName>
    <definedName name="Mannschaft" localSheetId="7">'Wechsel'!#REF!</definedName>
    <definedName name="Mannschaft">'Mannschaft'!$A$2:$A$13</definedName>
    <definedName name="Minute" localSheetId="4">'Heimspieltag'!#REF!</definedName>
    <definedName name="Minute" localSheetId="3">'Ligenebene'!#REF!</definedName>
    <definedName name="Minute" localSheetId="6">'Minute'!$A$2:$A$14</definedName>
    <definedName name="Minute" localSheetId="5">'Minute'!$A$2:$A$13</definedName>
    <definedName name="Minute" localSheetId="7">'Wechsel'!$A$2:$A$14</definedName>
    <definedName name="Minute">'Minute'!$A$2:$A$13</definedName>
    <definedName name="Stunde" localSheetId="4">'Heimspieltag'!#REF!</definedName>
    <definedName name="Stunde" localSheetId="3">'Ligenebene'!#REF!</definedName>
    <definedName name="Stunde" localSheetId="6">'Minute'!#REF!</definedName>
    <definedName name="Stunde" localSheetId="5">'Stunde'!$A$2:$A$13</definedName>
    <definedName name="Stunde" localSheetId="7">'Wechsel'!#REF!</definedName>
    <definedName name="Stunde">'Stunde'!$A$2:$A$13</definedName>
    <definedName name="Wechsel">'Wechsel'!$A$2:$A$3</definedName>
  </definedNames>
  <calcPr fullCalcOnLoad="1"/>
</workbook>
</file>

<file path=xl/sharedStrings.xml><?xml version="1.0" encoding="utf-8"?>
<sst xmlns="http://schemas.openxmlformats.org/spreadsheetml/2006/main" count="182" uniqueCount="145">
  <si>
    <t>Bayerischer Sportkegler- und Bowlingverband e.V.</t>
  </si>
  <si>
    <t>Bezirk Mittelfranken</t>
  </si>
  <si>
    <t>Der Klub</t>
  </si>
  <si>
    <t>meldet folgende Mannschaften.</t>
  </si>
  <si>
    <t>Spieltag</t>
  </si>
  <si>
    <t>SA</t>
  </si>
  <si>
    <t>Spielbeginn</t>
  </si>
  <si>
    <t>Hx/Dx</t>
  </si>
  <si>
    <t>Name</t>
  </si>
  <si>
    <t>Name Vorname</t>
  </si>
  <si>
    <t>Telefon 1</t>
  </si>
  <si>
    <t>Telefon 2</t>
  </si>
  <si>
    <t>Email</t>
  </si>
  <si>
    <t>Straße Nr.</t>
  </si>
  <si>
    <t>PLZ</t>
  </si>
  <si>
    <t>Ort</t>
  </si>
  <si>
    <t>Telefon</t>
  </si>
  <si>
    <t>Anz. Bahnen</t>
  </si>
  <si>
    <t>Fremdklub</t>
  </si>
  <si>
    <t>Meldeschluss:</t>
  </si>
  <si>
    <t>Datum</t>
  </si>
  <si>
    <t>Verantwortlich für die Mannschaftsmeldung</t>
  </si>
  <si>
    <t>Ansprechpartner je Mannschaft während der Saison (sollte seine Emails ständig abrufen)</t>
  </si>
  <si>
    <t>Mannschaftsmeldung für das Sportjahr &gt;&gt;</t>
  </si>
  <si>
    <t>lfd. Nr.</t>
  </si>
  <si>
    <t>Ansprechpartner</t>
  </si>
  <si>
    <t>Email-Adresse</t>
  </si>
  <si>
    <t>Straße Hausnummer</t>
  </si>
  <si>
    <t>0171-1234567</t>
  </si>
  <si>
    <t>EMail1</t>
  </si>
  <si>
    <t>Gasthaus "Zur ruhigen Kugel"</t>
  </si>
  <si>
    <t>Neunergasse 9</t>
  </si>
  <si>
    <t>PLZ / Ort</t>
  </si>
  <si>
    <t>Kugelblitz</t>
  </si>
  <si>
    <t>09999-999</t>
  </si>
  <si>
    <t>Verantwortlicher (Name Vorname)</t>
  </si>
  <si>
    <t>0999-123456</t>
  </si>
  <si>
    <t>Kümmermich Rosi</t>
  </si>
  <si>
    <t>Krummbein Sepp</t>
  </si>
  <si>
    <t>Ligenebene</t>
  </si>
  <si>
    <t>MO</t>
  </si>
  <si>
    <t>DI</t>
  </si>
  <si>
    <t>MI</t>
  </si>
  <si>
    <t>DO</t>
  </si>
  <si>
    <t>FR</t>
  </si>
  <si>
    <t>SO</t>
  </si>
  <si>
    <t>02. Juli</t>
  </si>
  <si>
    <t>Heimspieltag</t>
  </si>
  <si>
    <t>Mannschaft</t>
  </si>
  <si>
    <t>Mannschaften</t>
  </si>
  <si>
    <t>F1</t>
  </si>
  <si>
    <t>F2</t>
  </si>
  <si>
    <t>Stunde</t>
  </si>
  <si>
    <t>Minute</t>
  </si>
  <si>
    <t>Bezirksoberliga (F)</t>
  </si>
  <si>
    <t>Bezirksoberliga (M)</t>
  </si>
  <si>
    <t>Bezirksligen (M)</t>
  </si>
  <si>
    <t>Kreisligen (F)</t>
  </si>
  <si>
    <t>Kreisligen (M)</t>
  </si>
  <si>
    <t>Kreisklassen (F)</t>
  </si>
  <si>
    <t>Kreisklassen (M)</t>
  </si>
  <si>
    <t>Kreisklassen A (M)</t>
  </si>
  <si>
    <t>Kreisklassen B (M)</t>
  </si>
  <si>
    <t>00</t>
  </si>
  <si>
    <t>05</t>
  </si>
  <si>
    <t>09</t>
  </si>
  <si>
    <t>Wechsel</t>
  </si>
  <si>
    <t>Beim Ausfüllen des Meldeformulars bitte folgendes beachten ! ! !</t>
  </si>
  <si>
    <t>Spiele über 2 Bahnen müssen wochentags (MO - FR) von 18 - 19 Uhr begonnen werden, samstags von 10 - 15,30 Uhr und sonntags von 11 - 14,30 Uhr.</t>
  </si>
  <si>
    <t>Spiele über 4 Bahnen müssen wochentags (MO - FR) von 18 - 20 Uhr begonnen werden, samstags von 10 - 16,30 Uhr und sonntags von 11 - 15,30 Uhr.</t>
  </si>
  <si>
    <t>Beachtet hier bitte die vorgegebenen Zeitfenster für den Spielbeginn. Ausnahmen können beim zuständigen Spieleiter beantragt werden.</t>
  </si>
  <si>
    <t>die Regelspieltage. Mit Einverständnis des Gegners können die Spiele auch auf einen Wochentag verlegt werden.</t>
  </si>
  <si>
    <t>Verbands- und Bezirksschiedsrichterwart gemeldet werden. Etwaige Versäumnisse werden nach BSKV-SpO mit 120,00 € geahndet ! ! !</t>
  </si>
  <si>
    <r>
      <t>In der Spalte "</t>
    </r>
    <r>
      <rPr>
        <b/>
        <sz val="10"/>
        <color indexed="12"/>
        <rFont val="Arial"/>
        <family val="2"/>
      </rPr>
      <t>Mannschaft</t>
    </r>
    <r>
      <rPr>
        <b/>
        <sz val="10"/>
        <color indexed="8"/>
        <rFont val="Arial"/>
        <family val="2"/>
      </rPr>
      <t>" wird angegeben, um welche Mannschaft es sich handelt. Die Nummer dahinter definiert die Rangordnung der Mannschaften.</t>
    </r>
  </si>
  <si>
    <r>
      <t>In den Spalten "</t>
    </r>
    <r>
      <rPr>
        <b/>
        <sz val="10"/>
        <color indexed="12"/>
        <rFont val="Arial"/>
        <family val="2"/>
      </rPr>
      <t>Spielbeginn</t>
    </r>
    <r>
      <rPr>
        <b/>
        <sz val="10"/>
        <color indexed="8"/>
        <rFont val="Arial"/>
        <family val="2"/>
      </rPr>
      <t>" wird links die Stunde und rechts die Minuten eingestellt. Zusammen ergibt das dann die Uhrzeit für den Spielbeginn.</t>
    </r>
  </si>
  <si>
    <t>0171-1234568</t>
  </si>
  <si>
    <t>0999-123457</t>
  </si>
  <si>
    <t>EMail2</t>
  </si>
  <si>
    <t>Klubname &gt;&gt;&gt;</t>
  </si>
  <si>
    <t>1-3</t>
  </si>
  <si>
    <t>4,5,7</t>
  </si>
  <si>
    <t>6</t>
  </si>
  <si>
    <t>Machalles Sepp</t>
  </si>
  <si>
    <t>Meingott Walter</t>
  </si>
  <si>
    <t>0171-1234569</t>
  </si>
  <si>
    <t>0999-123458</t>
  </si>
  <si>
    <t>EMail3</t>
  </si>
  <si>
    <t>… und nun noch die Ansprechpartner für einzelne oder nur Frauen- oder nur Männer- oder alle Mannschaften ...</t>
  </si>
  <si>
    <t>Bezeichnung der Bahnanlage des Klubs</t>
  </si>
  <si>
    <t>Anzahl der Bahnen</t>
  </si>
  <si>
    <t>die Mannschaft mit Nummer …</t>
  </si>
  <si>
    <t xml:space="preserve">Angaben zur einer abweichenden Bahnanlage </t>
  </si>
  <si>
    <t>Der Klub spielt auf folgender Bahnanlage</t>
  </si>
  <si>
    <t>Angaben zum Sportwart / Ansprechpartner dieser Mannschaftsmeldung</t>
  </si>
  <si>
    <t>Bezeichnung der anderen Bahnanlage</t>
  </si>
  <si>
    <t>am gleichen Tag wie</t>
  </si>
  <si>
    <t>im Wechsel mit</t>
  </si>
  <si>
    <t>Wegdasholz</t>
  </si>
  <si>
    <t>abweichende Bahnanlage für Mannschaft mit Nummer …</t>
  </si>
  <si>
    <t>??? Alle Neune Holzmannsdorf ???</t>
  </si>
  <si>
    <t>www.sportkegeln-mfr.de</t>
  </si>
  <si>
    <t>sepp@internet.de</t>
  </si>
  <si>
    <t>S P I E L L E I T U N G</t>
  </si>
  <si>
    <t>Adresse der Bahnanlage</t>
  </si>
  <si>
    <t>Bemerkungen zur Mannschaftsmeldung</t>
  </si>
  <si>
    <t>weitere Bemerkungen zur Mannschaftsmeldung / Hinweise an die Spielleiter</t>
  </si>
  <si>
    <t>keine Spiele am Wochenende 12./13.10. wegen Vereinsausflug</t>
  </si>
  <si>
    <t>01234-1234567, 0123-12345678</t>
  </si>
  <si>
    <t>F / M / G</t>
  </si>
  <si>
    <t>An den Weihnachtsfeiertagen bitte keine Spiele einteilen  -  hier nur Beispielangaben</t>
  </si>
  <si>
    <t>Männer 1 in Bundesliga - SO 14,00 Uhr</t>
  </si>
  <si>
    <t>F3</t>
  </si>
  <si>
    <t>G1</t>
  </si>
  <si>
    <t>G2</t>
  </si>
  <si>
    <t>M1</t>
  </si>
  <si>
    <t>M2</t>
  </si>
  <si>
    <t>M3</t>
  </si>
  <si>
    <t>M4</t>
  </si>
  <si>
    <t>M5</t>
  </si>
  <si>
    <t>M6</t>
  </si>
  <si>
    <t>M7</t>
  </si>
  <si>
    <r>
      <t>In der Spalte "</t>
    </r>
    <r>
      <rPr>
        <b/>
        <sz val="10"/>
        <color indexed="12"/>
        <rFont val="Arial"/>
        <family val="2"/>
      </rPr>
      <t>Heimspieltag</t>
    </r>
    <r>
      <rPr>
        <b/>
        <sz val="10"/>
        <color indexed="8"/>
        <rFont val="Arial"/>
        <family val="2"/>
      </rPr>
      <t xml:space="preserve">" ist der Wochentag anzugeben, an dem die Heimspiele der Mannschaft sind. In den Bezirksebenen sind der SA und der SO </t>
    </r>
  </si>
  <si>
    <t>Mit diesem Formular können alle Mannschaften von der BOL bis hin zu den Kreisklassen gemeldet werden. Die Gebühr für jede gemeldete Mannschaft</t>
  </si>
  <si>
    <t>im ganzen Bezirk MFR beträgt 18,00 €, egal in welcher Ligenebene sie spielt. Den Gesamtbetrag eures Klubs überweist ihr an das angegebene Konto.</t>
  </si>
  <si>
    <t>Roland Watzer wird den verschiedenen Spielleiter dann die entsprechenden Gebühren weiterleiten. Somit kann dieses Formular auch als Beleg</t>
  </si>
  <si>
    <t>In der Liste befinden sich in den Spalten mit blauer Überschrift Auswahlfelder. Zur Auswahl in das gewünschte Feld darunter klicken, dann durch einen</t>
  </si>
  <si>
    <t>Klick auf das kleine Dreieck rechts vom Feld die Auswahl öffnen und das Zutreffende auswählen. Beispielangaben bitte überschreiben, bzw. löschen.</t>
  </si>
  <si>
    <t>Beispiel: F1 = Frauen1, M1 = Männer1 oder G1 = Gemischte1 usw. Das Geschlecht von gemischten Mannschaften wird mit der Ligenebene definiert.</t>
  </si>
  <si>
    <r>
      <t>In der Spalte "</t>
    </r>
    <r>
      <rPr>
        <b/>
        <sz val="10"/>
        <color indexed="12"/>
        <rFont val="Arial"/>
        <family val="2"/>
      </rPr>
      <t>Ligenebene</t>
    </r>
    <r>
      <rPr>
        <b/>
        <sz val="10"/>
        <color indexed="8"/>
        <rFont val="Arial"/>
        <family val="2"/>
      </rPr>
      <t>" wählt ihr bitte die Ligenebene aus, in der eure Mannschaft eingeteilt wurde, neue Mannschaften in die unterste Ligenebene.</t>
    </r>
  </si>
  <si>
    <t>Je Mannschaft ist eine Zeile auszufüllen. Bitte keine Zeilen zwischen den Mannschaften frei lassen. DANKE ! ! !</t>
  </si>
  <si>
    <t>… Mannschaft</t>
  </si>
  <si>
    <t>spielt die Heimkämpfe …</t>
  </si>
  <si>
    <r>
      <t>Bei der Spalte "</t>
    </r>
    <r>
      <rPr>
        <b/>
        <sz val="10"/>
        <color indexed="12"/>
        <rFont val="Arial"/>
        <family val="2"/>
      </rPr>
      <t>spielt die Heimkämpfe ...</t>
    </r>
    <r>
      <rPr>
        <b/>
        <sz val="10"/>
        <color indexed="8"/>
        <rFont val="Arial"/>
        <family val="2"/>
      </rPr>
      <t>" gebt ihr entweder an, ob eine andere Mannschaft "am gleichen Tag" ihre Heimkämpfe austrägt oder ob eine</t>
    </r>
  </si>
  <si>
    <t>andere Mannschaft dann auswärts eingeteilt werden soll. Hat also die eine ein Heimspiel, so ist die andere auswärts und umgekehrt.</t>
  </si>
  <si>
    <r>
      <t xml:space="preserve">In der Spalte "… </t>
    </r>
    <r>
      <rPr>
        <b/>
        <sz val="10"/>
        <color indexed="12"/>
        <rFont val="Arial"/>
        <family val="2"/>
      </rPr>
      <t>Mannschaft</t>
    </r>
    <r>
      <rPr>
        <b/>
        <sz val="10"/>
        <color indexed="8"/>
        <rFont val="Arial"/>
        <family val="2"/>
      </rPr>
      <t>" angeben, welche Mannschaft "am gleichen Tag" oder "im Wechsel mit" der angegebenen Mannschaft spielen soll.</t>
    </r>
  </si>
  <si>
    <r>
      <t>Und in der letzten Spalte "</t>
    </r>
    <r>
      <rPr>
        <b/>
        <sz val="10"/>
        <color indexed="12"/>
        <rFont val="Arial"/>
        <family val="2"/>
      </rPr>
      <t>Fremdklub</t>
    </r>
    <r>
      <rPr>
        <b/>
        <sz val="10"/>
        <color indexed="8"/>
        <rFont val="Arial"/>
        <family val="2"/>
      </rPr>
      <t>" tragt ihr den Klubnamen ein, nur wenn es sich dabei um eine Mannschaft eines anderen Klubs handelt.</t>
    </r>
  </si>
  <si>
    <t>In schiedsrichterpflichtigen Ligen (Bezirksoberliga Männer) muss bis 02.07. mindestens 1 Schiedsrichter auf gesondertem Formular an den</t>
  </si>
  <si>
    <t>verwendet werden. Die Lizenzgebühr für Sportwinner wird kreisintern erhoben.</t>
  </si>
  <si>
    <t>Eingabe der Daten für die Mannschaftsmeldung für das Sportjahr</t>
  </si>
  <si>
    <t xml:space="preserve">Die Mannschaftsmeldungen sendet ihr bitte an euren Kreisspielleiter / Kreissportwart und </t>
  </si>
  <si>
    <t>zusätzlich an Bezirkssportwart Oliver Durin  -  oliver.durin@web.de</t>
  </si>
  <si>
    <t>Keglerkreis Erlangen  -  IBAN: DE07 7606 9602 0000 423602  -  BIC: GENODEF1HSE</t>
  </si>
  <si>
    <t>spielt die Heimkämpfe</t>
  </si>
  <si>
    <t>So, genug der Worte, jetzt geht´s zur Mannschaftsmeldung.</t>
  </si>
  <si>
    <t>MS-Nr.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</si>
</sst>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&quot;€&quot;"/>
    <numFmt numFmtId="170" formatCode="dd"/>
    <numFmt numFmtId="171" formatCode="00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49" fontId="1" fillId="33" borderId="19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49" fontId="1" fillId="33" borderId="17" xfId="0" applyNumberFormat="1" applyFont="1" applyFill="1" applyBorder="1" applyAlignment="1" applyProtection="1">
      <alignment horizontal="center" vertical="center"/>
      <protection locked="0"/>
    </xf>
    <xf numFmtId="49" fontId="12" fillId="33" borderId="18" xfId="0" applyNumberFormat="1" applyFont="1" applyFill="1" applyBorder="1" applyAlignment="1" applyProtection="1">
      <alignment horizontal="center" vertical="center"/>
      <protection locked="0"/>
    </xf>
    <xf numFmtId="49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8" fillId="33" borderId="30" xfId="0" applyFont="1" applyFill="1" applyBorder="1" applyAlignment="1" applyProtection="1">
      <alignment horizontal="left" vertical="center"/>
      <protection/>
    </xf>
    <xf numFmtId="1" fontId="16" fillId="0" borderId="0" xfId="0" applyNumberFormat="1" applyFont="1" applyAlignment="1" applyProtection="1">
      <alignment vertical="center"/>
      <protection/>
    </xf>
    <xf numFmtId="1" fontId="18" fillId="33" borderId="30" xfId="0" applyNumberFormat="1" applyFont="1" applyFill="1" applyBorder="1" applyAlignment="1" applyProtection="1">
      <alignment horizontal="right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3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49" fontId="12" fillId="33" borderId="38" xfId="0" applyNumberFormat="1" applyFont="1" applyFill="1" applyBorder="1" applyAlignment="1" applyProtection="1">
      <alignment horizontal="left" vertical="center"/>
      <protection locked="0"/>
    </xf>
    <xf numFmtId="49" fontId="12" fillId="33" borderId="39" xfId="0" applyNumberFormat="1" applyFont="1" applyFill="1" applyBorder="1" applyAlignment="1" applyProtection="1">
      <alignment horizontal="left" vertical="center"/>
      <protection locked="0"/>
    </xf>
    <xf numFmtId="49" fontId="12" fillId="33" borderId="40" xfId="0" applyNumberFormat="1" applyFont="1" applyFill="1" applyBorder="1" applyAlignment="1" applyProtection="1">
      <alignment horizontal="left" vertical="center"/>
      <protection locked="0"/>
    </xf>
    <xf numFmtId="49" fontId="12" fillId="33" borderId="41" xfId="0" applyNumberFormat="1" applyFont="1" applyFill="1" applyBorder="1" applyAlignment="1" applyProtection="1">
      <alignment horizontal="left" vertical="center"/>
      <protection locked="0"/>
    </xf>
    <xf numFmtId="49" fontId="12" fillId="33" borderId="32" xfId="0" applyNumberFormat="1" applyFont="1" applyFill="1" applyBorder="1" applyAlignment="1" applyProtection="1">
      <alignment horizontal="left" vertical="center"/>
      <protection locked="0"/>
    </xf>
    <xf numFmtId="49" fontId="12" fillId="33" borderId="42" xfId="0" applyNumberFormat="1" applyFont="1" applyFill="1" applyBorder="1" applyAlignment="1" applyProtection="1">
      <alignment horizontal="left" vertical="center"/>
      <protection locked="0"/>
    </xf>
    <xf numFmtId="0" fontId="1" fillId="33" borderId="43" xfId="0" applyFont="1" applyFill="1" applyBorder="1" applyAlignment="1" applyProtection="1">
      <alignment horizontal="left" vertical="center"/>
      <protection locked="0"/>
    </xf>
    <xf numFmtId="0" fontId="1" fillId="33" borderId="39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24" xfId="0" applyFont="1" applyFill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/>
    </xf>
    <xf numFmtId="0" fontId="15" fillId="0" borderId="22" xfId="0" applyFont="1" applyBorder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14" fontId="1" fillId="33" borderId="17" xfId="0" applyNumberFormat="1" applyFont="1" applyFill="1" applyBorder="1" applyAlignment="1" applyProtection="1">
      <alignment horizontal="left" vertical="center"/>
      <protection locked="0"/>
    </xf>
    <xf numFmtId="14" fontId="1" fillId="33" borderId="14" xfId="0" applyNumberFormat="1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12" fillId="34" borderId="46" xfId="0" applyFont="1" applyFill="1" applyBorder="1" applyAlignment="1" applyProtection="1">
      <alignment horizontal="left" vertical="center"/>
      <protection/>
    </xf>
    <xf numFmtId="0" fontId="12" fillId="34" borderId="47" xfId="0" applyFont="1" applyFill="1" applyBorder="1" applyAlignment="1" applyProtection="1">
      <alignment horizontal="left" vertical="center"/>
      <protection/>
    </xf>
    <xf numFmtId="0" fontId="12" fillId="34" borderId="48" xfId="0" applyFont="1" applyFill="1" applyBorder="1" applyAlignment="1" applyProtection="1">
      <alignment horizontal="left" vertical="center"/>
      <protection/>
    </xf>
    <xf numFmtId="0" fontId="12" fillId="34" borderId="49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12" fillId="34" borderId="50" xfId="0" applyFont="1" applyFill="1" applyBorder="1" applyAlignment="1" applyProtection="1">
      <alignment horizontal="left" vertical="center"/>
      <protection/>
    </xf>
    <xf numFmtId="0" fontId="12" fillId="34" borderId="51" xfId="0" applyFont="1" applyFill="1" applyBorder="1" applyAlignment="1" applyProtection="1">
      <alignment horizontal="left" vertical="center"/>
      <protection/>
    </xf>
    <xf numFmtId="0" fontId="12" fillId="34" borderId="30" xfId="0" applyFont="1" applyFill="1" applyBorder="1" applyAlignment="1" applyProtection="1">
      <alignment horizontal="left" vertical="center"/>
      <protection/>
    </xf>
    <xf numFmtId="0" fontId="12" fillId="34" borderId="45" xfId="0" applyFont="1" applyFill="1" applyBorder="1" applyAlignment="1" applyProtection="1">
      <alignment horizontal="left" vertical="center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52" xfId="0" applyFont="1" applyBorder="1" applyAlignment="1" applyProtection="1">
      <alignment horizontal="left" vertical="center"/>
      <protection/>
    </xf>
    <xf numFmtId="0" fontId="13" fillId="33" borderId="43" xfId="0" applyFont="1" applyFill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center" vertical="center"/>
      <protection/>
    </xf>
    <xf numFmtId="0" fontId="13" fillId="33" borderId="44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2" fillId="33" borderId="46" xfId="0" applyFont="1" applyFill="1" applyBorder="1" applyAlignment="1" applyProtection="1">
      <alignment horizontal="left" vertical="center"/>
      <protection/>
    </xf>
    <xf numFmtId="0" fontId="12" fillId="33" borderId="47" xfId="0" applyFont="1" applyFill="1" applyBorder="1" applyAlignment="1" applyProtection="1">
      <alignment horizontal="left" vertical="center"/>
      <protection/>
    </xf>
    <xf numFmtId="0" fontId="12" fillId="33" borderId="48" xfId="0" applyFont="1" applyFill="1" applyBorder="1" applyAlignment="1" applyProtection="1">
      <alignment horizontal="left" vertical="center"/>
      <protection/>
    </xf>
    <xf numFmtId="0" fontId="12" fillId="33" borderId="51" xfId="0" applyFont="1" applyFill="1" applyBorder="1" applyAlignment="1" applyProtection="1">
      <alignment horizontal="left" vertical="center"/>
      <protection/>
    </xf>
    <xf numFmtId="0" fontId="12" fillId="33" borderId="30" xfId="0" applyFont="1" applyFill="1" applyBorder="1" applyAlignment="1" applyProtection="1">
      <alignment horizontal="left" vertical="center"/>
      <protection/>
    </xf>
    <xf numFmtId="0" fontId="12" fillId="33" borderId="45" xfId="0" applyFont="1" applyFill="1" applyBorder="1" applyAlignment="1" applyProtection="1">
      <alignment horizontal="left" vertical="center"/>
      <protection/>
    </xf>
    <xf numFmtId="0" fontId="12" fillId="35" borderId="46" xfId="0" applyFont="1" applyFill="1" applyBorder="1" applyAlignment="1" applyProtection="1">
      <alignment horizontal="left" vertical="center"/>
      <protection/>
    </xf>
    <xf numFmtId="0" fontId="12" fillId="35" borderId="47" xfId="0" applyFont="1" applyFill="1" applyBorder="1" applyAlignment="1" applyProtection="1">
      <alignment horizontal="left" vertical="center"/>
      <protection/>
    </xf>
    <xf numFmtId="0" fontId="12" fillId="35" borderId="48" xfId="0" applyFont="1" applyFill="1" applyBorder="1" applyAlignment="1" applyProtection="1">
      <alignment horizontal="left" vertical="center"/>
      <protection/>
    </xf>
    <xf numFmtId="0" fontId="12" fillId="35" borderId="49" xfId="0" applyFont="1" applyFill="1" applyBorder="1" applyAlignment="1" applyProtection="1">
      <alignment horizontal="left" vertical="center"/>
      <protection/>
    </xf>
    <xf numFmtId="0" fontId="12" fillId="35" borderId="0" xfId="0" applyFont="1" applyFill="1" applyBorder="1" applyAlignment="1" applyProtection="1">
      <alignment horizontal="left" vertical="center"/>
      <protection/>
    </xf>
    <xf numFmtId="0" fontId="12" fillId="35" borderId="50" xfId="0" applyFont="1" applyFill="1" applyBorder="1" applyAlignment="1" applyProtection="1">
      <alignment horizontal="left" vertical="center"/>
      <protection/>
    </xf>
    <xf numFmtId="0" fontId="12" fillId="33" borderId="49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50" xfId="0" applyFont="1" applyFill="1" applyBorder="1" applyAlignment="1" applyProtection="1">
      <alignment horizontal="left" vertical="center"/>
      <protection/>
    </xf>
    <xf numFmtId="0" fontId="13" fillId="34" borderId="46" xfId="0" applyFont="1" applyFill="1" applyBorder="1" applyAlignment="1" applyProtection="1">
      <alignment horizontal="left" vertical="center"/>
      <protection/>
    </xf>
    <xf numFmtId="0" fontId="13" fillId="34" borderId="47" xfId="0" applyFont="1" applyFill="1" applyBorder="1" applyAlignment="1" applyProtection="1">
      <alignment horizontal="left" vertical="center"/>
      <protection/>
    </xf>
    <xf numFmtId="0" fontId="13" fillId="34" borderId="48" xfId="0" applyFont="1" applyFill="1" applyBorder="1" applyAlignment="1" applyProtection="1">
      <alignment horizontal="left" vertical="center"/>
      <protection/>
    </xf>
    <xf numFmtId="0" fontId="12" fillId="35" borderId="51" xfId="0" applyFont="1" applyFill="1" applyBorder="1" applyAlignment="1" applyProtection="1">
      <alignment horizontal="left" vertical="center"/>
      <protection/>
    </xf>
    <xf numFmtId="0" fontId="12" fillId="35" borderId="30" xfId="0" applyFont="1" applyFill="1" applyBorder="1" applyAlignment="1" applyProtection="1">
      <alignment horizontal="left" vertical="center"/>
      <protection/>
    </xf>
    <xf numFmtId="0" fontId="12" fillId="35" borderId="45" xfId="0" applyFont="1" applyFill="1" applyBorder="1" applyAlignment="1" applyProtection="1">
      <alignment horizontal="left" vertical="center"/>
      <protection/>
    </xf>
    <xf numFmtId="0" fontId="12" fillId="36" borderId="43" xfId="0" applyFont="1" applyFill="1" applyBorder="1" applyAlignment="1" applyProtection="1">
      <alignment horizontal="left" vertical="center"/>
      <protection/>
    </xf>
    <xf numFmtId="0" fontId="12" fillId="36" borderId="39" xfId="0" applyFont="1" applyFill="1" applyBorder="1" applyAlignment="1" applyProtection="1">
      <alignment horizontal="left" vertical="center"/>
      <protection/>
    </xf>
    <xf numFmtId="0" fontId="12" fillId="36" borderId="44" xfId="0" applyFont="1" applyFill="1" applyBorder="1" applyAlignment="1" applyProtection="1">
      <alignment horizontal="left" vertical="center"/>
      <protection/>
    </xf>
    <xf numFmtId="0" fontId="12" fillId="33" borderId="43" xfId="0" applyFont="1" applyFill="1" applyBorder="1" applyAlignment="1" applyProtection="1">
      <alignment horizontal="left" vertical="center"/>
      <protection/>
    </xf>
    <xf numFmtId="0" fontId="12" fillId="33" borderId="39" xfId="0" applyFont="1" applyFill="1" applyBorder="1" applyAlignment="1" applyProtection="1">
      <alignment horizontal="left" vertical="center"/>
      <protection/>
    </xf>
    <xf numFmtId="0" fontId="12" fillId="33" borderId="44" xfId="0" applyFont="1" applyFill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8" fillId="33" borderId="19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left" vertical="center"/>
      <protection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53" xfId="0" applyFont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left" vertical="center"/>
      <protection/>
    </xf>
    <xf numFmtId="0" fontId="15" fillId="0" borderId="22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8" fillId="36" borderId="17" xfId="0" applyFont="1" applyFill="1" applyBorder="1" applyAlignment="1" applyProtection="1">
      <alignment horizontal="left" vertical="center"/>
      <protection/>
    </xf>
    <xf numFmtId="0" fontId="12" fillId="36" borderId="23" xfId="0" applyFont="1" applyFill="1" applyBorder="1" applyAlignment="1" applyProtection="1">
      <alignment horizontal="left" vertical="center"/>
      <protection/>
    </xf>
    <xf numFmtId="0" fontId="8" fillId="36" borderId="14" xfId="0" applyFont="1" applyFill="1" applyBorder="1" applyAlignment="1" applyProtection="1">
      <alignment horizontal="left" vertical="center"/>
      <protection/>
    </xf>
    <xf numFmtId="14" fontId="12" fillId="36" borderId="15" xfId="0" applyNumberFormat="1" applyFont="1" applyFill="1" applyBorder="1" applyAlignment="1" applyProtection="1">
      <alignment horizontal="left" vertical="center"/>
      <protection/>
    </xf>
    <xf numFmtId="14" fontId="12" fillId="36" borderId="22" xfId="0" applyNumberFormat="1" applyFont="1" applyFill="1" applyBorder="1" applyAlignment="1" applyProtection="1">
      <alignment horizontal="left" vertical="center"/>
      <protection/>
    </xf>
    <xf numFmtId="0" fontId="8" fillId="36" borderId="16" xfId="0" applyFont="1" applyFill="1" applyBorder="1" applyAlignment="1" applyProtection="1">
      <alignment horizontal="left" vertical="center"/>
      <protection/>
    </xf>
    <xf numFmtId="0" fontId="10" fillId="37" borderId="54" xfId="0" applyFont="1" applyFill="1" applyBorder="1" applyAlignment="1" applyProtection="1">
      <alignment horizontal="left" vertical="center"/>
      <protection/>
    </xf>
    <xf numFmtId="0" fontId="10" fillId="37" borderId="55" xfId="0" applyFont="1" applyFill="1" applyBorder="1" applyAlignment="1" applyProtection="1">
      <alignment horizontal="left" vertical="center"/>
      <protection/>
    </xf>
    <xf numFmtId="0" fontId="10" fillId="37" borderId="56" xfId="0" applyFont="1" applyFill="1" applyBorder="1" applyAlignment="1" applyProtection="1">
      <alignment horizontal="left" vertical="center"/>
      <protection/>
    </xf>
    <xf numFmtId="0" fontId="1" fillId="36" borderId="35" xfId="0" applyFont="1" applyFill="1" applyBorder="1" applyAlignment="1" applyProtection="1">
      <alignment horizontal="left" vertical="center"/>
      <protection/>
    </xf>
    <xf numFmtId="0" fontId="1" fillId="36" borderId="36" xfId="0" applyFont="1" applyFill="1" applyBorder="1" applyAlignment="1" applyProtection="1">
      <alignment horizontal="left" vertical="center"/>
      <protection/>
    </xf>
    <xf numFmtId="0" fontId="1" fillId="36" borderId="37" xfId="0" applyFont="1" applyFill="1" applyBorder="1" applyAlignment="1" applyProtection="1">
      <alignment horizontal="left" vertical="center"/>
      <protection/>
    </xf>
    <xf numFmtId="0" fontId="1" fillId="36" borderId="38" xfId="0" applyFont="1" applyFill="1" applyBorder="1" applyAlignment="1" applyProtection="1">
      <alignment horizontal="left" vertical="center"/>
      <protection/>
    </xf>
    <xf numFmtId="0" fontId="1" fillId="36" borderId="39" xfId="0" applyFont="1" applyFill="1" applyBorder="1" applyAlignment="1" applyProtection="1">
      <alignment horizontal="left" vertical="center"/>
      <protection/>
    </xf>
    <xf numFmtId="0" fontId="1" fillId="36" borderId="40" xfId="0" applyFont="1" applyFill="1" applyBorder="1" applyAlignment="1" applyProtection="1">
      <alignment horizontal="left" vertical="center"/>
      <protection/>
    </xf>
    <xf numFmtId="0" fontId="1" fillId="36" borderId="41" xfId="0" applyFont="1" applyFill="1" applyBorder="1" applyAlignment="1" applyProtection="1">
      <alignment horizontal="left" vertical="center"/>
      <protection/>
    </xf>
    <xf numFmtId="0" fontId="1" fillId="36" borderId="32" xfId="0" applyFont="1" applyFill="1" applyBorder="1" applyAlignment="1" applyProtection="1">
      <alignment horizontal="left" vertical="center"/>
      <protection/>
    </xf>
    <xf numFmtId="0" fontId="1" fillId="36" borderId="42" xfId="0" applyFont="1" applyFill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2" fontId="9" fillId="0" borderId="19" xfId="0" applyNumberFormat="1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2" fillId="37" borderId="54" xfId="0" applyFont="1" applyFill="1" applyBorder="1" applyAlignment="1" applyProtection="1">
      <alignment horizontal="center"/>
      <protection/>
    </xf>
    <xf numFmtId="0" fontId="12" fillId="37" borderId="56" xfId="0" applyFont="1" applyFill="1" applyBorder="1" applyAlignment="1" applyProtection="1">
      <alignment horizontal="center"/>
      <protection/>
    </xf>
    <xf numFmtId="0" fontId="1" fillId="38" borderId="54" xfId="0" applyFont="1" applyFill="1" applyBorder="1" applyAlignment="1" applyProtection="1">
      <alignment horizontal="center" vertical="center"/>
      <protection/>
    </xf>
    <xf numFmtId="0" fontId="1" fillId="38" borderId="55" xfId="0" applyFont="1" applyFill="1" applyBorder="1" applyAlignment="1" applyProtection="1">
      <alignment horizontal="center" vertical="center"/>
      <protection/>
    </xf>
    <xf numFmtId="0" fontId="1" fillId="38" borderId="56" xfId="0" applyFont="1" applyFill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2" fillId="0" borderId="55" xfId="0" applyNumberFormat="1" applyFont="1" applyBorder="1" applyAlignment="1" applyProtection="1">
      <alignment horizontal="center" vertical="center"/>
      <protection/>
    </xf>
    <xf numFmtId="49" fontId="2" fillId="0" borderId="56" xfId="0" applyNumberFormat="1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2" fontId="19" fillId="39" borderId="20" xfId="0" applyNumberFormat="1" applyFont="1" applyFill="1" applyBorder="1" applyAlignment="1" applyProtection="1">
      <alignment horizontal="center" vertical="center"/>
      <protection/>
    </xf>
    <xf numFmtId="2" fontId="19" fillId="39" borderId="0" xfId="0" applyNumberFormat="1" applyFont="1" applyFill="1" applyBorder="1" applyAlignment="1" applyProtection="1">
      <alignment horizontal="center" vertical="center"/>
      <protection/>
    </xf>
    <xf numFmtId="2" fontId="19" fillId="39" borderId="58" xfId="0" applyNumberFormat="1" applyFont="1" applyFill="1" applyBorder="1" applyAlignment="1" applyProtection="1">
      <alignment horizontal="center" vertical="center"/>
      <protection/>
    </xf>
    <xf numFmtId="0" fontId="11" fillId="37" borderId="54" xfId="0" applyFont="1" applyFill="1" applyBorder="1" applyAlignment="1" applyProtection="1">
      <alignment horizontal="left" vertical="center"/>
      <protection/>
    </xf>
    <xf numFmtId="0" fontId="11" fillId="37" borderId="55" xfId="0" applyFont="1" applyFill="1" applyBorder="1" applyAlignment="1" applyProtection="1">
      <alignment horizontal="left" vertical="center"/>
      <protection/>
    </xf>
    <xf numFmtId="0" fontId="11" fillId="37" borderId="56" xfId="0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9" fillId="39" borderId="54" xfId="0" applyFont="1" applyFill="1" applyBorder="1" applyAlignment="1" applyProtection="1">
      <alignment horizontal="center" vertical="center"/>
      <protection/>
    </xf>
    <xf numFmtId="0" fontId="19" fillId="39" borderId="55" xfId="0" applyFont="1" applyFill="1" applyBorder="1" applyAlignment="1" applyProtection="1">
      <alignment horizontal="center" vertical="center"/>
      <protection/>
    </xf>
    <xf numFmtId="0" fontId="19" fillId="39" borderId="56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" fillId="0" borderId="59" xfId="0" applyFont="1" applyBorder="1" applyAlignment="1" applyProtection="1">
      <alignment horizontal="left" vertical="center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12" fillId="37" borderId="55" xfId="0" applyFont="1" applyFill="1" applyBorder="1" applyAlignment="1" applyProtection="1">
      <alignment horizontal="center"/>
      <protection/>
    </xf>
    <xf numFmtId="0" fontId="14" fillId="40" borderId="54" xfId="0" applyFont="1" applyFill="1" applyBorder="1" applyAlignment="1" applyProtection="1">
      <alignment horizontal="center"/>
      <protection/>
    </xf>
    <xf numFmtId="0" fontId="14" fillId="40" borderId="55" xfId="0" applyFont="1" applyFill="1" applyBorder="1" applyAlignment="1" applyProtection="1">
      <alignment horizontal="center"/>
      <protection/>
    </xf>
    <xf numFmtId="0" fontId="14" fillId="40" borderId="56" xfId="0" applyFont="1" applyFill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2" fontId="9" fillId="0" borderId="22" xfId="0" applyNumberFormat="1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0" fillId="37" borderId="61" xfId="0" applyFont="1" applyFill="1" applyBorder="1" applyAlignment="1" applyProtection="1">
      <alignment horizontal="left" vertical="center"/>
      <protection/>
    </xf>
    <xf numFmtId="0" fontId="10" fillId="37" borderId="10" xfId="0" applyFont="1" applyFill="1" applyBorder="1" applyAlignment="1" applyProtection="1">
      <alignment horizontal="left" vertical="center"/>
      <protection/>
    </xf>
    <xf numFmtId="0" fontId="10" fillId="37" borderId="62" xfId="0" applyFont="1" applyFill="1" applyBorder="1" applyAlignment="1" applyProtection="1">
      <alignment horizontal="left" vertical="center"/>
      <protection/>
    </xf>
    <xf numFmtId="1" fontId="1" fillId="0" borderId="17" xfId="0" applyNumberFormat="1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76200</xdr:rowOff>
    </xdr:from>
    <xdr:to>
      <xdr:col>14</xdr:col>
      <xdr:colOff>333375</xdr:colOff>
      <xdr:row>3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62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123825</xdr:rowOff>
    </xdr:from>
    <xdr:to>
      <xdr:col>1</xdr:col>
      <xdr:colOff>438150</xdr:colOff>
      <xdr:row>3</xdr:row>
      <xdr:rowOff>66675</xdr:rowOff>
    </xdr:to>
    <xdr:pic>
      <xdr:nvPicPr>
        <xdr:cNvPr id="2" name="Picture 6" descr="SAT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26">
      <selection activeCell="I35" sqref="I35"/>
    </sheetView>
  </sheetViews>
  <sheetFormatPr defaultColWidth="11.421875" defaultRowHeight="21" customHeight="1"/>
  <cols>
    <col min="1" max="1" width="7.7109375" style="46" customWidth="1"/>
    <col min="2" max="2" width="14.7109375" style="39" customWidth="1"/>
    <col min="3" max="3" width="20.7109375" style="39" customWidth="1"/>
    <col min="4" max="4" width="14.7109375" style="5" customWidth="1"/>
    <col min="5" max="5" width="6.7109375" style="5" customWidth="1"/>
    <col min="6" max="6" width="6.7109375" style="39" customWidth="1"/>
    <col min="7" max="7" width="26.7109375" style="39" customWidth="1"/>
    <col min="8" max="8" width="14.7109375" style="39" customWidth="1"/>
    <col min="9" max="9" width="26.7109375" style="39" customWidth="1"/>
    <col min="10" max="16384" width="11.421875" style="5" customWidth="1"/>
  </cols>
  <sheetData>
    <row r="1" spans="1:9" ht="30" customHeight="1">
      <c r="A1" s="81" t="s">
        <v>138</v>
      </c>
      <c r="B1" s="81"/>
      <c r="C1" s="81"/>
      <c r="D1" s="81"/>
      <c r="E1" s="81"/>
      <c r="F1" s="81"/>
      <c r="G1" s="81"/>
      <c r="H1" s="72">
        <f ca="1">YEAR(TODAY())</f>
        <v>2019</v>
      </c>
      <c r="I1" s="70" t="str">
        <f>CONCATENATE(" / ",H1+1)</f>
        <v> / 2020</v>
      </c>
    </row>
    <row r="2" spans="1:9" s="32" customFormat="1" ht="18" customHeight="1">
      <c r="A2" s="136" t="s">
        <v>122</v>
      </c>
      <c r="B2" s="137"/>
      <c r="C2" s="137"/>
      <c r="D2" s="137"/>
      <c r="E2" s="137"/>
      <c r="F2" s="137"/>
      <c r="G2" s="137"/>
      <c r="H2" s="137"/>
      <c r="I2" s="138"/>
    </row>
    <row r="3" spans="1:9" s="32" customFormat="1" ht="18" customHeight="1">
      <c r="A3" s="139" t="s">
        <v>123</v>
      </c>
      <c r="B3" s="140"/>
      <c r="C3" s="140"/>
      <c r="D3" s="140"/>
      <c r="E3" s="140"/>
      <c r="F3" s="140"/>
      <c r="G3" s="140"/>
      <c r="H3" s="140"/>
      <c r="I3" s="141"/>
    </row>
    <row r="4" spans="1:9" s="32" customFormat="1" ht="18" customHeight="1">
      <c r="A4" s="139" t="s">
        <v>124</v>
      </c>
      <c r="B4" s="140"/>
      <c r="C4" s="140"/>
      <c r="D4" s="140"/>
      <c r="E4" s="140"/>
      <c r="F4" s="140"/>
      <c r="G4" s="140"/>
      <c r="H4" s="140"/>
      <c r="I4" s="141"/>
    </row>
    <row r="5" spans="1:9" s="32" customFormat="1" ht="18" customHeight="1">
      <c r="A5" s="148" t="s">
        <v>137</v>
      </c>
      <c r="B5" s="149"/>
      <c r="C5" s="149"/>
      <c r="D5" s="149"/>
      <c r="E5" s="149"/>
      <c r="F5" s="149"/>
      <c r="G5" s="149"/>
      <c r="H5" s="149"/>
      <c r="I5" s="150"/>
    </row>
    <row r="6" spans="1:11" s="32" customFormat="1" ht="21" customHeight="1">
      <c r="A6" s="145" t="s">
        <v>67</v>
      </c>
      <c r="B6" s="146"/>
      <c r="C6" s="146"/>
      <c r="D6" s="146"/>
      <c r="E6" s="146"/>
      <c r="F6" s="146"/>
      <c r="G6" s="146"/>
      <c r="H6" s="146"/>
      <c r="I6" s="147"/>
      <c r="K6" s="71"/>
    </row>
    <row r="7" spans="1:9" s="32" customFormat="1" ht="18" customHeight="1">
      <c r="A7" s="118" t="s">
        <v>125</v>
      </c>
      <c r="B7" s="119"/>
      <c r="C7" s="119"/>
      <c r="D7" s="119"/>
      <c r="E7" s="119"/>
      <c r="F7" s="119"/>
      <c r="G7" s="119"/>
      <c r="H7" s="119"/>
      <c r="I7" s="120"/>
    </row>
    <row r="8" spans="1:9" s="32" customFormat="1" ht="18" customHeight="1">
      <c r="A8" s="118" t="s">
        <v>126</v>
      </c>
      <c r="B8" s="119"/>
      <c r="C8" s="119"/>
      <c r="D8" s="119"/>
      <c r="E8" s="119"/>
      <c r="F8" s="119"/>
      <c r="G8" s="119"/>
      <c r="H8" s="119"/>
      <c r="I8" s="120"/>
    </row>
    <row r="9" spans="1:9" s="32" customFormat="1" ht="18" customHeight="1">
      <c r="A9" s="121" t="s">
        <v>129</v>
      </c>
      <c r="B9" s="122"/>
      <c r="C9" s="122"/>
      <c r="D9" s="122"/>
      <c r="E9" s="122"/>
      <c r="F9" s="122"/>
      <c r="G9" s="122"/>
      <c r="H9" s="122"/>
      <c r="I9" s="123"/>
    </row>
    <row r="10" spans="1:9" s="32" customFormat="1" ht="18" customHeight="1">
      <c r="A10" s="142" t="s">
        <v>73</v>
      </c>
      <c r="B10" s="143"/>
      <c r="C10" s="143"/>
      <c r="D10" s="143"/>
      <c r="E10" s="143"/>
      <c r="F10" s="143"/>
      <c r="G10" s="143"/>
      <c r="H10" s="143"/>
      <c r="I10" s="144"/>
    </row>
    <row r="11" spans="1:9" s="32" customFormat="1" ht="18" customHeight="1">
      <c r="A11" s="133" t="s">
        <v>127</v>
      </c>
      <c r="B11" s="134"/>
      <c r="C11" s="134"/>
      <c r="D11" s="134"/>
      <c r="E11" s="134"/>
      <c r="F11" s="134"/>
      <c r="G11" s="134"/>
      <c r="H11" s="134"/>
      <c r="I11" s="135"/>
    </row>
    <row r="12" spans="1:9" s="32" customFormat="1" ht="18" customHeight="1">
      <c r="A12" s="151" t="s">
        <v>128</v>
      </c>
      <c r="B12" s="152"/>
      <c r="C12" s="152"/>
      <c r="D12" s="152"/>
      <c r="E12" s="152"/>
      <c r="F12" s="152"/>
      <c r="G12" s="152"/>
      <c r="H12" s="152"/>
      <c r="I12" s="153"/>
    </row>
    <row r="13" spans="1:9" s="32" customFormat="1" ht="18" customHeight="1">
      <c r="A13" s="130" t="s">
        <v>121</v>
      </c>
      <c r="B13" s="131"/>
      <c r="C13" s="131"/>
      <c r="D13" s="131"/>
      <c r="E13" s="131"/>
      <c r="F13" s="131"/>
      <c r="G13" s="131"/>
      <c r="H13" s="131"/>
      <c r="I13" s="132"/>
    </row>
    <row r="14" spans="1:9" s="32" customFormat="1" ht="18" customHeight="1">
      <c r="A14" s="133" t="s">
        <v>71</v>
      </c>
      <c r="B14" s="134"/>
      <c r="C14" s="134"/>
      <c r="D14" s="134"/>
      <c r="E14" s="134"/>
      <c r="F14" s="134"/>
      <c r="G14" s="134"/>
      <c r="H14" s="134"/>
      <c r="I14" s="135"/>
    </row>
    <row r="15" spans="1:9" s="32" customFormat="1" ht="18" customHeight="1">
      <c r="A15" s="151" t="s">
        <v>74</v>
      </c>
      <c r="B15" s="152"/>
      <c r="C15" s="152"/>
      <c r="D15" s="152"/>
      <c r="E15" s="152"/>
      <c r="F15" s="152"/>
      <c r="G15" s="152"/>
      <c r="H15" s="152"/>
      <c r="I15" s="153"/>
    </row>
    <row r="16" spans="1:9" s="32" customFormat="1" ht="18" customHeight="1">
      <c r="A16" s="115" t="s">
        <v>70</v>
      </c>
      <c r="B16" s="116"/>
      <c r="C16" s="116"/>
      <c r="D16" s="116"/>
      <c r="E16" s="116"/>
      <c r="F16" s="116"/>
      <c r="G16" s="116"/>
      <c r="H16" s="116"/>
      <c r="I16" s="117"/>
    </row>
    <row r="17" spans="1:9" s="32" customFormat="1" ht="18" customHeight="1">
      <c r="A17" s="118" t="s">
        <v>68</v>
      </c>
      <c r="B17" s="119"/>
      <c r="C17" s="119"/>
      <c r="D17" s="119"/>
      <c r="E17" s="119"/>
      <c r="F17" s="119"/>
      <c r="G17" s="119"/>
      <c r="H17" s="119"/>
      <c r="I17" s="120"/>
    </row>
    <row r="18" spans="1:9" s="32" customFormat="1" ht="18" customHeight="1">
      <c r="A18" s="121" t="s">
        <v>69</v>
      </c>
      <c r="B18" s="122"/>
      <c r="C18" s="122"/>
      <c r="D18" s="122"/>
      <c r="E18" s="122"/>
      <c r="F18" s="122"/>
      <c r="G18" s="122"/>
      <c r="H18" s="122"/>
      <c r="I18" s="123"/>
    </row>
    <row r="19" spans="1:9" s="32" customFormat="1" ht="18" customHeight="1">
      <c r="A19" s="130" t="s">
        <v>132</v>
      </c>
      <c r="B19" s="131"/>
      <c r="C19" s="131"/>
      <c r="D19" s="131"/>
      <c r="E19" s="131"/>
      <c r="F19" s="131"/>
      <c r="G19" s="131"/>
      <c r="H19" s="131"/>
      <c r="I19" s="132"/>
    </row>
    <row r="20" spans="1:9" s="32" customFormat="1" ht="18" customHeight="1">
      <c r="A20" s="133" t="s">
        <v>133</v>
      </c>
      <c r="B20" s="134"/>
      <c r="C20" s="134"/>
      <c r="D20" s="134"/>
      <c r="E20" s="134"/>
      <c r="F20" s="134"/>
      <c r="G20" s="134"/>
      <c r="H20" s="134"/>
      <c r="I20" s="135"/>
    </row>
    <row r="21" spans="1:9" s="32" customFormat="1" ht="18" customHeight="1">
      <c r="A21" s="151" t="s">
        <v>134</v>
      </c>
      <c r="B21" s="152"/>
      <c r="C21" s="152"/>
      <c r="D21" s="152"/>
      <c r="E21" s="152"/>
      <c r="F21" s="152"/>
      <c r="G21" s="152"/>
      <c r="H21" s="152"/>
      <c r="I21" s="153"/>
    </row>
    <row r="22" spans="1:9" s="32" customFormat="1" ht="18" customHeight="1">
      <c r="A22" s="154" t="s">
        <v>135</v>
      </c>
      <c r="B22" s="155"/>
      <c r="C22" s="155"/>
      <c r="D22" s="155"/>
      <c r="E22" s="155"/>
      <c r="F22" s="155"/>
      <c r="G22" s="155"/>
      <c r="H22" s="155"/>
      <c r="I22" s="156"/>
    </row>
    <row r="23" spans="1:9" ht="21.75" customHeight="1">
      <c r="A23" s="115" t="s">
        <v>136</v>
      </c>
      <c r="B23" s="116"/>
      <c r="C23" s="116"/>
      <c r="D23" s="116"/>
      <c r="E23" s="116"/>
      <c r="F23" s="116"/>
      <c r="G23" s="116"/>
      <c r="H23" s="116"/>
      <c r="I23" s="117"/>
    </row>
    <row r="24" spans="1:9" ht="21" customHeight="1">
      <c r="A24" s="121" t="s">
        <v>72</v>
      </c>
      <c r="B24" s="122"/>
      <c r="C24" s="122"/>
      <c r="D24" s="122"/>
      <c r="E24" s="122"/>
      <c r="F24" s="122"/>
      <c r="G24" s="122"/>
      <c r="H24" s="122"/>
      <c r="I24" s="123"/>
    </row>
    <row r="25" spans="1:9" s="32" customFormat="1" ht="7.5" customHeight="1">
      <c r="A25" s="34"/>
      <c r="B25" s="33"/>
      <c r="C25" s="33"/>
      <c r="D25" s="33"/>
      <c r="E25" s="33"/>
      <c r="F25" s="33"/>
      <c r="G25" s="33"/>
      <c r="H25" s="33"/>
      <c r="I25" s="33"/>
    </row>
    <row r="26" spans="1:9" s="32" customFormat="1" ht="27" customHeight="1">
      <c r="A26" s="126" t="s">
        <v>143</v>
      </c>
      <c r="B26" s="127"/>
      <c r="C26" s="127"/>
      <c r="D26" s="127"/>
      <c r="E26" s="127"/>
      <c r="F26" s="127"/>
      <c r="G26" s="127"/>
      <c r="H26" s="127"/>
      <c r="I26" s="128"/>
    </row>
    <row r="27" spans="1:9" s="32" customFormat="1" ht="18" customHeight="1" thickBot="1">
      <c r="A27" s="34"/>
      <c r="B27" s="33"/>
      <c r="C27" s="33"/>
      <c r="D27" s="33"/>
      <c r="E27" s="33"/>
      <c r="F27" s="33"/>
      <c r="G27" s="33"/>
      <c r="H27" s="33"/>
      <c r="I27" s="33"/>
    </row>
    <row r="28" spans="1:7" ht="21" customHeight="1">
      <c r="A28" s="101" t="s">
        <v>93</v>
      </c>
      <c r="B28" s="102"/>
      <c r="C28" s="102"/>
      <c r="D28" s="102"/>
      <c r="E28" s="102"/>
      <c r="F28" s="102"/>
      <c r="G28" s="103"/>
    </row>
    <row r="29" spans="1:7" ht="21" customHeight="1">
      <c r="A29" s="85" t="s">
        <v>35</v>
      </c>
      <c r="B29" s="86"/>
      <c r="C29" s="86"/>
      <c r="D29" s="99" t="s">
        <v>38</v>
      </c>
      <c r="E29" s="99"/>
      <c r="F29" s="99"/>
      <c r="G29" s="100"/>
    </row>
    <row r="30" spans="1:7" ht="21" customHeight="1">
      <c r="A30" s="85" t="s">
        <v>26</v>
      </c>
      <c r="B30" s="86"/>
      <c r="C30" s="86"/>
      <c r="D30" s="99" t="s">
        <v>101</v>
      </c>
      <c r="E30" s="99"/>
      <c r="F30" s="99"/>
      <c r="G30" s="100"/>
    </row>
    <row r="31" spans="1:7" ht="21" customHeight="1">
      <c r="A31" s="85" t="s">
        <v>16</v>
      </c>
      <c r="B31" s="86"/>
      <c r="C31" s="86"/>
      <c r="D31" s="99" t="s">
        <v>107</v>
      </c>
      <c r="E31" s="99"/>
      <c r="F31" s="99"/>
      <c r="G31" s="100"/>
    </row>
    <row r="32" spans="1:7" ht="21" customHeight="1" thickBot="1">
      <c r="A32" s="104" t="s">
        <v>20</v>
      </c>
      <c r="B32" s="105"/>
      <c r="C32" s="105"/>
      <c r="D32" s="106">
        <v>43213</v>
      </c>
      <c r="E32" s="106"/>
      <c r="F32" s="106"/>
      <c r="G32" s="107"/>
    </row>
    <row r="33" spans="1:9" s="32" customFormat="1" ht="18" customHeight="1">
      <c r="A33" s="34"/>
      <c r="B33" s="33"/>
      <c r="C33" s="33"/>
      <c r="D33" s="33"/>
      <c r="E33" s="33"/>
      <c r="F33" s="33"/>
      <c r="G33" s="33"/>
      <c r="H33" s="33"/>
      <c r="I33" s="33"/>
    </row>
    <row r="34" spans="1:10" s="36" customFormat="1" ht="24" customHeight="1">
      <c r="A34" s="129" t="s">
        <v>78</v>
      </c>
      <c r="B34" s="129"/>
      <c r="C34" s="158" t="s">
        <v>99</v>
      </c>
      <c r="D34" s="158"/>
      <c r="E34" s="158"/>
      <c r="F34" s="158"/>
      <c r="G34" s="158"/>
      <c r="H34" s="158"/>
      <c r="I34" s="158"/>
      <c r="J34" s="35"/>
    </row>
    <row r="35" spans="1:10" s="36" customFormat="1" ht="18" customHeight="1" thickBot="1">
      <c r="A35" s="74"/>
      <c r="B35" s="74"/>
      <c r="C35" s="75"/>
      <c r="D35" s="75"/>
      <c r="E35" s="75"/>
      <c r="F35" s="75"/>
      <c r="G35" s="75"/>
      <c r="H35" s="75"/>
      <c r="I35" s="75"/>
      <c r="J35" s="35"/>
    </row>
    <row r="36" spans="1:12" s="19" customFormat="1" ht="18" customHeight="1" thickBot="1">
      <c r="A36" s="73" t="s">
        <v>24</v>
      </c>
      <c r="B36" s="28" t="s">
        <v>48</v>
      </c>
      <c r="C36" s="28" t="s">
        <v>39</v>
      </c>
      <c r="D36" s="28" t="s">
        <v>47</v>
      </c>
      <c r="E36" s="157" t="s">
        <v>6</v>
      </c>
      <c r="F36" s="157"/>
      <c r="G36" s="28" t="s">
        <v>131</v>
      </c>
      <c r="H36" s="28" t="s">
        <v>130</v>
      </c>
      <c r="I36" s="10" t="s">
        <v>18</v>
      </c>
      <c r="J36" s="26"/>
      <c r="L36" s="14"/>
    </row>
    <row r="37" spans="1:10" s="12" customFormat="1" ht="18" customHeight="1">
      <c r="A37" s="15">
        <f>IF(B37&lt;&gt;"",1,"")</f>
        <v>1</v>
      </c>
      <c r="B37" s="47" t="s">
        <v>50</v>
      </c>
      <c r="C37" s="47" t="s">
        <v>61</v>
      </c>
      <c r="D37" s="47" t="s">
        <v>5</v>
      </c>
      <c r="E37" s="48">
        <v>14</v>
      </c>
      <c r="F37" s="48">
        <v>25</v>
      </c>
      <c r="G37" s="47" t="s">
        <v>95</v>
      </c>
      <c r="H37" s="47" t="s">
        <v>51</v>
      </c>
      <c r="I37" s="49"/>
      <c r="J37" s="27"/>
    </row>
    <row r="38" spans="1:11" s="12" customFormat="1" ht="18" customHeight="1">
      <c r="A38" s="20">
        <f>IF(B38&lt;&gt;"",A37+1,"")</f>
        <v>2</v>
      </c>
      <c r="B38" s="24" t="s">
        <v>114</v>
      </c>
      <c r="C38" s="24" t="s">
        <v>58</v>
      </c>
      <c r="D38" s="24" t="s">
        <v>5</v>
      </c>
      <c r="E38" s="50">
        <v>14</v>
      </c>
      <c r="F38" s="50" t="s">
        <v>63</v>
      </c>
      <c r="G38" s="24" t="s">
        <v>96</v>
      </c>
      <c r="H38" s="24" t="s">
        <v>50</v>
      </c>
      <c r="I38" s="51" t="s">
        <v>97</v>
      </c>
      <c r="J38" s="27"/>
      <c r="K38" s="31"/>
    </row>
    <row r="39" spans="1:10" s="12" customFormat="1" ht="18" customHeight="1">
      <c r="A39" s="20">
        <f aca="true" t="shared" si="0" ref="A39:A46">IF(B39&lt;&gt;"",A38+1,"")</f>
      </c>
      <c r="B39" s="24"/>
      <c r="C39" s="24"/>
      <c r="D39" s="24"/>
      <c r="E39" s="50"/>
      <c r="F39" s="50"/>
      <c r="G39" s="24"/>
      <c r="H39" s="24"/>
      <c r="I39" s="51"/>
      <c r="J39" s="27"/>
    </row>
    <row r="40" spans="1:10" s="12" customFormat="1" ht="18" customHeight="1">
      <c r="A40" s="20">
        <f t="shared" si="0"/>
      </c>
      <c r="B40" s="24"/>
      <c r="C40" s="24"/>
      <c r="D40" s="24"/>
      <c r="E40" s="50"/>
      <c r="F40" s="50"/>
      <c r="G40" s="24"/>
      <c r="H40" s="24"/>
      <c r="I40" s="51"/>
      <c r="J40" s="27"/>
    </row>
    <row r="41" spans="1:10" s="12" customFormat="1" ht="18" customHeight="1">
      <c r="A41" s="20">
        <f t="shared" si="0"/>
      </c>
      <c r="B41" s="24"/>
      <c r="C41" s="24"/>
      <c r="D41" s="24"/>
      <c r="E41" s="50"/>
      <c r="F41" s="50"/>
      <c r="G41" s="24"/>
      <c r="H41" s="24"/>
      <c r="I41" s="51"/>
      <c r="J41" s="27"/>
    </row>
    <row r="42" spans="1:10" s="12" customFormat="1" ht="18" customHeight="1">
      <c r="A42" s="20">
        <f t="shared" si="0"/>
      </c>
      <c r="B42" s="24"/>
      <c r="C42" s="24"/>
      <c r="D42" s="24"/>
      <c r="E42" s="50"/>
      <c r="F42" s="50"/>
      <c r="G42" s="24"/>
      <c r="H42" s="24"/>
      <c r="I42" s="51"/>
      <c r="J42" s="27"/>
    </row>
    <row r="43" spans="1:10" s="12" customFormat="1" ht="18" customHeight="1">
      <c r="A43" s="20">
        <f t="shared" si="0"/>
      </c>
      <c r="B43" s="24"/>
      <c r="C43" s="24"/>
      <c r="D43" s="24"/>
      <c r="E43" s="50"/>
      <c r="F43" s="50"/>
      <c r="G43" s="24"/>
      <c r="H43" s="24"/>
      <c r="I43" s="51"/>
      <c r="J43" s="27"/>
    </row>
    <row r="44" spans="1:10" s="12" customFormat="1" ht="18" customHeight="1">
      <c r="A44" s="20">
        <f t="shared" si="0"/>
      </c>
      <c r="B44" s="24"/>
      <c r="C44" s="24"/>
      <c r="D44" s="24"/>
      <c r="E44" s="50"/>
      <c r="F44" s="50"/>
      <c r="G44" s="24"/>
      <c r="H44" s="24"/>
      <c r="I44" s="51"/>
      <c r="J44" s="27"/>
    </row>
    <row r="45" spans="1:10" s="12" customFormat="1" ht="18" customHeight="1">
      <c r="A45" s="20">
        <f t="shared" si="0"/>
      </c>
      <c r="B45" s="24"/>
      <c r="C45" s="24"/>
      <c r="D45" s="24"/>
      <c r="E45" s="50"/>
      <c r="F45" s="50"/>
      <c r="G45" s="24"/>
      <c r="H45" s="24"/>
      <c r="I45" s="51"/>
      <c r="J45" s="27"/>
    </row>
    <row r="46" spans="1:10" s="12" customFormat="1" ht="18" customHeight="1" thickBot="1">
      <c r="A46" s="21">
        <f t="shared" si="0"/>
      </c>
      <c r="B46" s="25"/>
      <c r="C46" s="25"/>
      <c r="D46" s="25"/>
      <c r="E46" s="52"/>
      <c r="F46" s="52"/>
      <c r="G46" s="25"/>
      <c r="H46" s="25"/>
      <c r="I46" s="30"/>
      <c r="J46" s="27"/>
    </row>
    <row r="47" spans="1:9" s="32" customFormat="1" ht="18" customHeight="1" thickBot="1">
      <c r="A47" s="34"/>
      <c r="B47" s="34"/>
      <c r="C47" s="37"/>
      <c r="F47" s="38"/>
      <c r="G47" s="38"/>
      <c r="H47" s="38"/>
      <c r="I47" s="38"/>
    </row>
    <row r="48" spans="1:9" s="32" customFormat="1" ht="18" customHeight="1">
      <c r="A48" s="82" t="s">
        <v>87</v>
      </c>
      <c r="B48" s="83"/>
      <c r="C48" s="83"/>
      <c r="D48" s="83"/>
      <c r="E48" s="83"/>
      <c r="F48" s="83"/>
      <c r="G48" s="83"/>
      <c r="H48" s="83"/>
      <c r="I48" s="84"/>
    </row>
    <row r="49" spans="1:9" s="32" customFormat="1" ht="18" customHeight="1">
      <c r="A49" s="76" t="s">
        <v>144</v>
      </c>
      <c r="B49" s="113" t="s">
        <v>25</v>
      </c>
      <c r="C49" s="114"/>
      <c r="D49" s="112" t="s">
        <v>10</v>
      </c>
      <c r="E49" s="112"/>
      <c r="F49" s="112"/>
      <c r="G49" s="77" t="s">
        <v>11</v>
      </c>
      <c r="H49" s="124" t="s">
        <v>26</v>
      </c>
      <c r="I49" s="125"/>
    </row>
    <row r="50" spans="1:9" s="32" customFormat="1" ht="18" customHeight="1">
      <c r="A50" s="53" t="s">
        <v>79</v>
      </c>
      <c r="B50" s="95" t="s">
        <v>37</v>
      </c>
      <c r="C50" s="111"/>
      <c r="D50" s="87" t="s">
        <v>28</v>
      </c>
      <c r="E50" s="87"/>
      <c r="F50" s="87"/>
      <c r="G50" s="24" t="s">
        <v>36</v>
      </c>
      <c r="H50" s="99" t="s">
        <v>29</v>
      </c>
      <c r="I50" s="100"/>
    </row>
    <row r="51" spans="1:9" s="32" customFormat="1" ht="18" customHeight="1">
      <c r="A51" s="53" t="s">
        <v>80</v>
      </c>
      <c r="B51" s="95" t="s">
        <v>82</v>
      </c>
      <c r="C51" s="111"/>
      <c r="D51" s="87" t="s">
        <v>75</v>
      </c>
      <c r="E51" s="87"/>
      <c r="F51" s="87"/>
      <c r="G51" s="24" t="s">
        <v>76</v>
      </c>
      <c r="H51" s="99" t="s">
        <v>77</v>
      </c>
      <c r="I51" s="100"/>
    </row>
    <row r="52" spans="1:9" s="32" customFormat="1" ht="18" customHeight="1">
      <c r="A52" s="53" t="s">
        <v>81</v>
      </c>
      <c r="B52" s="95" t="s">
        <v>83</v>
      </c>
      <c r="C52" s="111"/>
      <c r="D52" s="87" t="s">
        <v>84</v>
      </c>
      <c r="E52" s="87"/>
      <c r="F52" s="87"/>
      <c r="G52" s="24" t="s">
        <v>85</v>
      </c>
      <c r="H52" s="99" t="s">
        <v>86</v>
      </c>
      <c r="I52" s="100"/>
    </row>
    <row r="53" spans="1:9" s="32" customFormat="1" ht="18" customHeight="1">
      <c r="A53" s="53"/>
      <c r="B53" s="95"/>
      <c r="C53" s="111"/>
      <c r="D53" s="87"/>
      <c r="E53" s="87"/>
      <c r="F53" s="87"/>
      <c r="G53" s="24"/>
      <c r="H53" s="99"/>
      <c r="I53" s="100"/>
    </row>
    <row r="54" spans="1:9" s="32" customFormat="1" ht="18" customHeight="1">
      <c r="A54" s="53"/>
      <c r="B54" s="95"/>
      <c r="C54" s="111"/>
      <c r="D54" s="87"/>
      <c r="E54" s="87"/>
      <c r="F54" s="87"/>
      <c r="G54" s="24"/>
      <c r="H54" s="99"/>
      <c r="I54" s="100"/>
    </row>
    <row r="55" spans="1:9" s="32" customFormat="1" ht="18" customHeight="1">
      <c r="A55" s="53"/>
      <c r="B55" s="95"/>
      <c r="C55" s="111"/>
      <c r="D55" s="87"/>
      <c r="E55" s="87"/>
      <c r="F55" s="87"/>
      <c r="G55" s="24"/>
      <c r="H55" s="99"/>
      <c r="I55" s="100"/>
    </row>
    <row r="56" spans="1:9" s="32" customFormat="1" ht="18" customHeight="1">
      <c r="A56" s="53"/>
      <c r="B56" s="95"/>
      <c r="C56" s="111"/>
      <c r="D56" s="87"/>
      <c r="E56" s="87"/>
      <c r="F56" s="87"/>
      <c r="G56" s="24"/>
      <c r="H56" s="99"/>
      <c r="I56" s="100"/>
    </row>
    <row r="57" spans="1:9" s="32" customFormat="1" ht="18" customHeight="1" thickBot="1">
      <c r="A57" s="54"/>
      <c r="B57" s="108"/>
      <c r="C57" s="108"/>
      <c r="D57" s="110"/>
      <c r="E57" s="110"/>
      <c r="F57" s="110"/>
      <c r="G57" s="25"/>
      <c r="H57" s="108"/>
      <c r="I57" s="109"/>
    </row>
    <row r="58" spans="1:3" ht="21" customHeight="1" thickBot="1">
      <c r="A58" s="29"/>
      <c r="B58" s="29"/>
      <c r="C58" s="29"/>
    </row>
    <row r="59" spans="1:9" ht="21" customHeight="1">
      <c r="A59" s="82" t="s">
        <v>105</v>
      </c>
      <c r="B59" s="83"/>
      <c r="C59" s="83"/>
      <c r="D59" s="83"/>
      <c r="E59" s="83"/>
      <c r="F59" s="83"/>
      <c r="G59" s="84"/>
      <c r="H59" s="69"/>
      <c r="I59" s="69"/>
    </row>
    <row r="60" spans="1:7" ht="21" customHeight="1">
      <c r="A60" s="88" t="s">
        <v>109</v>
      </c>
      <c r="B60" s="89"/>
      <c r="C60" s="89"/>
      <c r="D60" s="89"/>
      <c r="E60" s="89"/>
      <c r="F60" s="89"/>
      <c r="G60" s="90"/>
    </row>
    <row r="61" spans="1:7" ht="21" customHeight="1">
      <c r="A61" s="88" t="s">
        <v>110</v>
      </c>
      <c r="B61" s="89"/>
      <c r="C61" s="89"/>
      <c r="D61" s="89"/>
      <c r="E61" s="89"/>
      <c r="F61" s="89"/>
      <c r="G61" s="90"/>
    </row>
    <row r="62" spans="1:7" ht="21" customHeight="1" thickBot="1">
      <c r="A62" s="91" t="s">
        <v>106</v>
      </c>
      <c r="B62" s="92"/>
      <c r="C62" s="92"/>
      <c r="D62" s="92"/>
      <c r="E62" s="92"/>
      <c r="F62" s="92"/>
      <c r="G62" s="93"/>
    </row>
    <row r="63" spans="1:3" ht="21" customHeight="1" thickBot="1">
      <c r="A63" s="29"/>
      <c r="B63" s="29"/>
      <c r="C63" s="29"/>
    </row>
    <row r="64" spans="1:9" ht="21" customHeight="1">
      <c r="A64" s="101" t="s">
        <v>92</v>
      </c>
      <c r="B64" s="102"/>
      <c r="C64" s="102"/>
      <c r="D64" s="102"/>
      <c r="E64" s="102"/>
      <c r="F64" s="102"/>
      <c r="G64" s="103"/>
      <c r="H64" s="40"/>
      <c r="I64" s="40"/>
    </row>
    <row r="65" spans="1:7" ht="21" customHeight="1">
      <c r="A65" s="78" t="s">
        <v>88</v>
      </c>
      <c r="B65" s="79"/>
      <c r="C65" s="80"/>
      <c r="D65" s="99" t="s">
        <v>30</v>
      </c>
      <c r="E65" s="99"/>
      <c r="F65" s="99"/>
      <c r="G65" s="100"/>
    </row>
    <row r="66" spans="1:7" ht="21" customHeight="1">
      <c r="A66" s="97" t="s">
        <v>27</v>
      </c>
      <c r="B66" s="98"/>
      <c r="C66" s="98"/>
      <c r="D66" s="99" t="s">
        <v>31</v>
      </c>
      <c r="E66" s="99"/>
      <c r="F66" s="99"/>
      <c r="G66" s="100"/>
    </row>
    <row r="67" spans="1:7" ht="21" customHeight="1">
      <c r="A67" s="160" t="s">
        <v>32</v>
      </c>
      <c r="B67" s="161"/>
      <c r="C67" s="162"/>
      <c r="D67" s="24">
        <v>99999</v>
      </c>
      <c r="E67" s="94" t="s">
        <v>33</v>
      </c>
      <c r="F67" s="95"/>
      <c r="G67" s="96"/>
    </row>
    <row r="68" spans="1:7" ht="21" customHeight="1" thickBot="1">
      <c r="A68" s="163" t="s">
        <v>89</v>
      </c>
      <c r="B68" s="164"/>
      <c r="C68" s="165"/>
      <c r="D68" s="25">
        <v>4</v>
      </c>
      <c r="E68" s="159" t="s">
        <v>16</v>
      </c>
      <c r="F68" s="159"/>
      <c r="G68" s="30" t="s">
        <v>34</v>
      </c>
    </row>
    <row r="69" spans="1:4" ht="21" customHeight="1" thickBot="1">
      <c r="A69" s="41"/>
      <c r="B69" s="5"/>
      <c r="D69" s="29"/>
    </row>
    <row r="70" spans="1:7" ht="21" customHeight="1">
      <c r="A70" s="166" t="s">
        <v>91</v>
      </c>
      <c r="B70" s="167"/>
      <c r="C70" s="167"/>
      <c r="D70" s="167"/>
      <c r="E70" s="167"/>
      <c r="F70" s="167"/>
      <c r="G70" s="168"/>
    </row>
    <row r="71" spans="1:7" ht="21" customHeight="1">
      <c r="A71" s="169" t="s">
        <v>90</v>
      </c>
      <c r="B71" s="170"/>
      <c r="C71" s="170"/>
      <c r="D71" s="24"/>
      <c r="E71" s="171"/>
      <c r="F71" s="171"/>
      <c r="G71" s="172"/>
    </row>
    <row r="72" spans="1:7" ht="21" customHeight="1">
      <c r="A72" s="97" t="s">
        <v>94</v>
      </c>
      <c r="B72" s="98"/>
      <c r="C72" s="98"/>
      <c r="D72" s="99"/>
      <c r="E72" s="99"/>
      <c r="F72" s="99"/>
      <c r="G72" s="100"/>
    </row>
    <row r="73" spans="1:7" ht="21" customHeight="1">
      <c r="A73" s="97" t="s">
        <v>27</v>
      </c>
      <c r="B73" s="98"/>
      <c r="C73" s="98"/>
      <c r="D73" s="99"/>
      <c r="E73" s="99"/>
      <c r="F73" s="99"/>
      <c r="G73" s="100"/>
    </row>
    <row r="74" spans="1:7" ht="21" customHeight="1">
      <c r="A74" s="97" t="s">
        <v>32</v>
      </c>
      <c r="B74" s="98"/>
      <c r="C74" s="98"/>
      <c r="D74" s="24"/>
      <c r="E74" s="99"/>
      <c r="F74" s="99"/>
      <c r="G74" s="100"/>
    </row>
    <row r="75" spans="1:7" ht="21" customHeight="1" thickBot="1">
      <c r="A75" s="173" t="s">
        <v>89</v>
      </c>
      <c r="B75" s="159"/>
      <c r="C75" s="159"/>
      <c r="D75" s="25"/>
      <c r="E75" s="159" t="s">
        <v>16</v>
      </c>
      <c r="F75" s="159"/>
      <c r="G75" s="56"/>
    </row>
    <row r="76" spans="1:9" s="45" customFormat="1" ht="21" customHeight="1">
      <c r="A76" s="42"/>
      <c r="B76" s="42"/>
      <c r="C76" s="42"/>
      <c r="D76" s="29"/>
      <c r="E76" s="42"/>
      <c r="F76" s="42"/>
      <c r="G76" s="43"/>
      <c r="H76" s="44"/>
      <c r="I76" s="44"/>
    </row>
  </sheetData>
  <sheetProtection password="DF2F" sheet="1" objects="1" scenarios="1" selectLockedCells="1"/>
  <mergeCells count="88">
    <mergeCell ref="A29:C29"/>
    <mergeCell ref="D29:G29"/>
    <mergeCell ref="A28:G28"/>
    <mergeCell ref="E75:F75"/>
    <mergeCell ref="A75:C75"/>
    <mergeCell ref="H50:I50"/>
    <mergeCell ref="E71:G71"/>
    <mergeCell ref="D72:G72"/>
    <mergeCell ref="D65:G65"/>
    <mergeCell ref="D50:F50"/>
    <mergeCell ref="H55:I55"/>
    <mergeCell ref="H56:I56"/>
    <mergeCell ref="A48:I48"/>
    <mergeCell ref="A21:I21"/>
    <mergeCell ref="A22:I22"/>
    <mergeCell ref="E36:F36"/>
    <mergeCell ref="C34:I34"/>
    <mergeCell ref="D73:G73"/>
    <mergeCell ref="E68:F68"/>
    <mergeCell ref="A67:C67"/>
    <mergeCell ref="A68:C68"/>
    <mergeCell ref="A70:G70"/>
    <mergeCell ref="A9:I9"/>
    <mergeCell ref="A11:I11"/>
    <mergeCell ref="A12:I12"/>
    <mergeCell ref="A13:I13"/>
    <mergeCell ref="A15:I15"/>
    <mergeCell ref="A14:I14"/>
    <mergeCell ref="A19:I19"/>
    <mergeCell ref="A20:I20"/>
    <mergeCell ref="A2:I2"/>
    <mergeCell ref="A3:I3"/>
    <mergeCell ref="A10:I10"/>
    <mergeCell ref="A7:I7"/>
    <mergeCell ref="A6:I6"/>
    <mergeCell ref="A8:I8"/>
    <mergeCell ref="A4:I4"/>
    <mergeCell ref="A5:I5"/>
    <mergeCell ref="D51:F51"/>
    <mergeCell ref="D52:F52"/>
    <mergeCell ref="A16:I16"/>
    <mergeCell ref="A17:I17"/>
    <mergeCell ref="A18:I18"/>
    <mergeCell ref="H49:I49"/>
    <mergeCell ref="A23:I23"/>
    <mergeCell ref="A24:I24"/>
    <mergeCell ref="A26:I26"/>
    <mergeCell ref="A34:B34"/>
    <mergeCell ref="H51:I51"/>
    <mergeCell ref="H52:I52"/>
    <mergeCell ref="H53:I53"/>
    <mergeCell ref="H54:I54"/>
    <mergeCell ref="D49:F49"/>
    <mergeCell ref="B53:C53"/>
    <mergeCell ref="B54:C54"/>
    <mergeCell ref="B49:C49"/>
    <mergeCell ref="B50:C50"/>
    <mergeCell ref="B51:C51"/>
    <mergeCell ref="H57:I57"/>
    <mergeCell ref="D57:F57"/>
    <mergeCell ref="B57:C57"/>
    <mergeCell ref="D30:G30"/>
    <mergeCell ref="A66:C66"/>
    <mergeCell ref="A31:C31"/>
    <mergeCell ref="D31:G31"/>
    <mergeCell ref="A60:G60"/>
    <mergeCell ref="D56:F56"/>
    <mergeCell ref="B55:C55"/>
    <mergeCell ref="A61:G61"/>
    <mergeCell ref="A62:G62"/>
    <mergeCell ref="E67:G67"/>
    <mergeCell ref="A74:C74"/>
    <mergeCell ref="A73:C73"/>
    <mergeCell ref="D66:G66"/>
    <mergeCell ref="A64:G64"/>
    <mergeCell ref="E74:G74"/>
    <mergeCell ref="A71:C71"/>
    <mergeCell ref="A72:C72"/>
    <mergeCell ref="A1:G1"/>
    <mergeCell ref="A59:G59"/>
    <mergeCell ref="A30:C30"/>
    <mergeCell ref="D55:F55"/>
    <mergeCell ref="D53:F53"/>
    <mergeCell ref="D54:F54"/>
    <mergeCell ref="A32:C32"/>
    <mergeCell ref="D32:G32"/>
    <mergeCell ref="B56:C56"/>
    <mergeCell ref="B52:C52"/>
  </mergeCells>
  <dataValidations count="6">
    <dataValidation type="list" allowBlank="1" showInputMessage="1" showErrorMessage="1" sqref="B37:B46 H37:H46">
      <formula1>Mannschaft</formula1>
    </dataValidation>
    <dataValidation type="list" allowBlank="1" showInputMessage="1" showErrorMessage="1" sqref="C37:C46">
      <formula1>Ligenebene</formula1>
    </dataValidation>
    <dataValidation type="list" allowBlank="1" showInputMessage="1" showErrorMessage="1" sqref="D37:D46">
      <formula1>Heimspieltag</formula1>
    </dataValidation>
    <dataValidation type="list" allowBlank="1" showInputMessage="1" showErrorMessage="1" sqref="E37:E46">
      <formula1>Stunde</formula1>
    </dataValidation>
    <dataValidation type="list" allowBlank="1" showInputMessage="1" showErrorMessage="1" sqref="F37:F46">
      <formula1>Minute</formula1>
    </dataValidation>
    <dataValidation type="list" allowBlank="1" showInputMessage="1" showErrorMessage="1" sqref="G37:G46">
      <formula1>Wechsel</formula1>
    </dataValidation>
  </dataValidations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2">
      <selection activeCell="F28" sqref="F28:H28"/>
    </sheetView>
  </sheetViews>
  <sheetFormatPr defaultColWidth="11.421875" defaultRowHeight="12.75"/>
  <cols>
    <col min="1" max="1" width="6.00390625" style="5" customWidth="1"/>
    <col min="2" max="2" width="8.00390625" style="5" customWidth="1"/>
    <col min="3" max="5" width="6.421875" style="5" customWidth="1"/>
    <col min="6" max="10" width="6.7109375" style="5" customWidth="1"/>
    <col min="11" max="12" width="7.00390625" style="5" customWidth="1"/>
    <col min="13" max="15" width="6.7109375" style="5" customWidth="1"/>
    <col min="16" max="16" width="11.421875" style="5" customWidth="1"/>
    <col min="17" max="17" width="12.8515625" style="5" customWidth="1"/>
    <col min="18" max="16384" width="11.421875" style="5" customWidth="1"/>
  </cols>
  <sheetData>
    <row r="1" spans="3:13" ht="24" customHeight="1">
      <c r="C1" s="235" t="s">
        <v>0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3:13" ht="21" customHeight="1">
      <c r="C2" s="235" t="s">
        <v>1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3:13" ht="16.5" customHeight="1">
      <c r="C3" s="237" t="s">
        <v>102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5" ht="16.5" customHeight="1" thickBot="1">
      <c r="A4" s="6"/>
      <c r="B4" s="6"/>
      <c r="C4" s="236" t="s">
        <v>100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6"/>
      <c r="O4" s="6"/>
    </row>
    <row r="5" spans="1:15" ht="27" customHeight="1" thickBot="1">
      <c r="A5" s="196" t="s">
        <v>23</v>
      </c>
      <c r="B5" s="197"/>
      <c r="C5" s="197"/>
      <c r="D5" s="197"/>
      <c r="E5" s="197"/>
      <c r="F5" s="197"/>
      <c r="G5" s="197"/>
      <c r="H5" s="198" t="str">
        <f>IF(Eingabe!H1&gt;0,CONCATENATE(Eingabe!H1,Eingabe!I1),"")</f>
        <v>2019 / 2020</v>
      </c>
      <c r="I5" s="199"/>
      <c r="J5" s="212" t="s">
        <v>19</v>
      </c>
      <c r="K5" s="212"/>
      <c r="L5" s="212"/>
      <c r="M5" s="212"/>
      <c r="N5" s="210" t="s">
        <v>46</v>
      </c>
      <c r="O5" s="211"/>
    </row>
    <row r="6" spans="1:15" ht="18" customHeight="1" thickBot="1">
      <c r="A6" s="205" t="s">
        <v>139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</row>
    <row r="7" spans="1:15" ht="18" customHeight="1" thickBot="1">
      <c r="A7" s="205" t="s">
        <v>140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7"/>
    </row>
    <row r="8" spans="1:17" s="7" customFormat="1" ht="21" customHeight="1" thickBot="1">
      <c r="A8" s="203" t="s">
        <v>2</v>
      </c>
      <c r="B8" s="204"/>
      <c r="C8" s="240" t="str">
        <f>IF(Eingabe!C34&lt;&gt;"",Eingabe!C34,"")</f>
        <v>??? Alle Neune Holzmannsdorf ???</v>
      </c>
      <c r="D8" s="241"/>
      <c r="E8" s="241"/>
      <c r="F8" s="241"/>
      <c r="G8" s="241"/>
      <c r="H8" s="241"/>
      <c r="I8" s="241"/>
      <c r="J8" s="242"/>
      <c r="K8" s="203" t="s">
        <v>3</v>
      </c>
      <c r="L8" s="239"/>
      <c r="M8" s="239"/>
      <c r="N8" s="239"/>
      <c r="O8" s="204"/>
      <c r="Q8" s="12"/>
    </row>
    <row r="9" spans="1:17" s="11" customFormat="1" ht="16.5" customHeight="1" thickBot="1">
      <c r="A9" s="8" t="s">
        <v>24</v>
      </c>
      <c r="B9" s="9" t="s">
        <v>108</v>
      </c>
      <c r="C9" s="200" t="s">
        <v>39</v>
      </c>
      <c r="D9" s="201"/>
      <c r="E9" s="202"/>
      <c r="F9" s="243" t="s">
        <v>4</v>
      </c>
      <c r="G9" s="244"/>
      <c r="H9" s="243" t="s">
        <v>6</v>
      </c>
      <c r="I9" s="245"/>
      <c r="J9" s="208" t="s">
        <v>142</v>
      </c>
      <c r="K9" s="208"/>
      <c r="L9" s="209"/>
      <c r="M9" s="247" t="s">
        <v>18</v>
      </c>
      <c r="N9" s="247"/>
      <c r="O9" s="10" t="s">
        <v>7</v>
      </c>
      <c r="Q9" s="12"/>
    </row>
    <row r="10" spans="1:15" s="60" customFormat="1" ht="16.5" customHeight="1">
      <c r="A10" s="57">
        <f>IF(B10&lt;&gt;"",1,"")</f>
        <v>1</v>
      </c>
      <c r="B10" s="58" t="str">
        <f>IF(Eingabe!B37&lt;&gt;"",Eingabe!B37,"")</f>
        <v>F1</v>
      </c>
      <c r="C10" s="213" t="str">
        <f>IF(Eingabe!C37&lt;&gt;"",Eingabe!C37,"")</f>
        <v>Kreisklassen A (M)</v>
      </c>
      <c r="D10" s="213"/>
      <c r="E10" s="213"/>
      <c r="F10" s="238" t="str">
        <f>IF(Eingabe!D37&lt;&gt;"",Eingabe!D37,"")</f>
        <v>SA</v>
      </c>
      <c r="G10" s="238"/>
      <c r="H10" s="246">
        <f>IF(AND(Eingabe!E37&lt;&gt;"",Eingabe!F37&lt;&gt;""),VALUE(Eingabe!E37)+VALUE(Eingabe!F37/100),"")</f>
        <v>14.25</v>
      </c>
      <c r="I10" s="246"/>
      <c r="J10" s="193" t="str">
        <f>IF(Eingabe!G37&lt;&gt;"",IF(Eingabe!G37="am gleichen Tag wie","am gleichen Tag wie","im Wechsel mit"),"")</f>
        <v>am gleichen Tag wie</v>
      </c>
      <c r="K10" s="193"/>
      <c r="L10" s="193"/>
      <c r="M10" s="238">
        <f>IF(Eingabe!I37&lt;&gt;"",Eingabe!I37,"")</f>
      </c>
      <c r="N10" s="238"/>
      <c r="O10" s="59" t="str">
        <f>IF(Eingabe!H37&lt;&gt;"",Eingabe!H37,"")</f>
        <v>F2</v>
      </c>
    </row>
    <row r="11" spans="1:15" s="60" customFormat="1" ht="16.5" customHeight="1">
      <c r="A11" s="61">
        <f>IF(B11&lt;&gt;"",A10+1,"")</f>
        <v>2</v>
      </c>
      <c r="B11" s="62" t="str">
        <f>IF(Eingabe!B38&lt;&gt;"",Eingabe!B38,"")</f>
        <v>M1</v>
      </c>
      <c r="C11" s="194" t="str">
        <f>IF(Eingabe!C38&lt;&gt;"",Eingabe!C38,"")</f>
        <v>Kreisligen (M)</v>
      </c>
      <c r="D11" s="194"/>
      <c r="E11" s="194"/>
      <c r="F11" s="193" t="str">
        <f>IF(Eingabe!D38&lt;&gt;"",Eingabe!D38,"")</f>
        <v>SA</v>
      </c>
      <c r="G11" s="193"/>
      <c r="H11" s="195">
        <f>IF(AND(Eingabe!E38&lt;&gt;"",Eingabe!F38&lt;&gt;""),VALUE(Eingabe!E38)+VALUE(Eingabe!F38/100),"")</f>
        <v>14</v>
      </c>
      <c r="I11" s="195"/>
      <c r="J11" s="193" t="str">
        <f>IF(Eingabe!G38&lt;&gt;"",IF(Eingabe!G38="am gleichen Tag wie","am gleichen Tag wie","im Wechsel mit"),"")</f>
        <v>im Wechsel mit</v>
      </c>
      <c r="K11" s="193"/>
      <c r="L11" s="193"/>
      <c r="M11" s="193" t="str">
        <f>IF(Eingabe!I38&lt;&gt;"",Eingabe!I38,"")</f>
        <v>Wegdasholz</v>
      </c>
      <c r="N11" s="193"/>
      <c r="O11" s="63" t="str">
        <f>IF(Eingabe!H38&lt;&gt;"",Eingabe!H38,"")</f>
        <v>F1</v>
      </c>
    </row>
    <row r="12" spans="1:15" s="60" customFormat="1" ht="16.5" customHeight="1">
      <c r="A12" s="61">
        <f aca="true" t="shared" si="0" ref="A12:A19">IF(B12&lt;&gt;"",A11+1,"")</f>
      </c>
      <c r="B12" s="62">
        <f>IF(Eingabe!B39&lt;&gt;"",Eingabe!B39,"")</f>
      </c>
      <c r="C12" s="194">
        <f>IF(Eingabe!C39&lt;&gt;"",Eingabe!C39,"")</f>
      </c>
      <c r="D12" s="194"/>
      <c r="E12" s="194"/>
      <c r="F12" s="193">
        <f>IF(Eingabe!D39&lt;&gt;"",Eingabe!D39,"")</f>
      </c>
      <c r="G12" s="193"/>
      <c r="H12" s="195">
        <f>IF(AND(Eingabe!E39&lt;&gt;"",Eingabe!F39&lt;&gt;""),VALUE(Eingabe!E39)+VALUE(Eingabe!F39/100),"")</f>
      </c>
      <c r="I12" s="195"/>
      <c r="J12" s="193">
        <f>IF(Eingabe!G39&lt;&gt;"",IF(Eingabe!G39="am gleichen Tag wie","am gleichen Tag wie","im Wechsel mit"),"")</f>
      </c>
      <c r="K12" s="193"/>
      <c r="L12" s="193"/>
      <c r="M12" s="193">
        <f>IF(Eingabe!I39&lt;&gt;"",Eingabe!I39,"")</f>
      </c>
      <c r="N12" s="193"/>
      <c r="O12" s="63">
        <f>IF(Eingabe!H39&lt;&gt;"",Eingabe!H39,"")</f>
      </c>
    </row>
    <row r="13" spans="1:15" s="60" customFormat="1" ht="16.5" customHeight="1">
      <c r="A13" s="61">
        <f t="shared" si="0"/>
      </c>
      <c r="B13" s="62">
        <f>IF(Eingabe!B40&lt;&gt;"",Eingabe!B40,"")</f>
      </c>
      <c r="C13" s="194">
        <f>IF(Eingabe!C40&lt;&gt;"",Eingabe!C40,"")</f>
      </c>
      <c r="D13" s="194"/>
      <c r="E13" s="194"/>
      <c r="F13" s="193">
        <f>IF(Eingabe!D40&lt;&gt;"",Eingabe!D40,"")</f>
      </c>
      <c r="G13" s="193"/>
      <c r="H13" s="195">
        <f>IF(AND(Eingabe!E40&lt;&gt;"",Eingabe!F40&lt;&gt;""),VALUE(Eingabe!E40)+VALUE(Eingabe!F40/100),"")</f>
      </c>
      <c r="I13" s="195"/>
      <c r="J13" s="193">
        <f>IF(Eingabe!G40&lt;&gt;"",IF(Eingabe!G40="am gleichen Tag wie","am gleichen Tag wie","im Wechsel mit"),"")</f>
      </c>
      <c r="K13" s="193"/>
      <c r="L13" s="193"/>
      <c r="M13" s="193">
        <f>IF(Eingabe!I40&lt;&gt;"",Eingabe!I40,"")</f>
      </c>
      <c r="N13" s="193"/>
      <c r="O13" s="63">
        <f>IF(Eingabe!H40&lt;&gt;"",Eingabe!H40,"")</f>
      </c>
    </row>
    <row r="14" spans="1:15" s="60" customFormat="1" ht="16.5" customHeight="1">
      <c r="A14" s="61">
        <f t="shared" si="0"/>
      </c>
      <c r="B14" s="62">
        <f>IF(Eingabe!B41&lt;&gt;"",Eingabe!B41,"")</f>
      </c>
      <c r="C14" s="194">
        <f>IF(Eingabe!C41&lt;&gt;"",Eingabe!C41,"")</f>
      </c>
      <c r="D14" s="194"/>
      <c r="E14" s="194"/>
      <c r="F14" s="193">
        <f>IF(Eingabe!D41&lt;&gt;"",Eingabe!D41,"")</f>
      </c>
      <c r="G14" s="193"/>
      <c r="H14" s="195">
        <f>IF(AND(Eingabe!E41&lt;&gt;"",Eingabe!F41&lt;&gt;""),VALUE(Eingabe!E41)+VALUE(Eingabe!F41/100),"")</f>
      </c>
      <c r="I14" s="195"/>
      <c r="J14" s="193">
        <f>IF(Eingabe!G41&lt;&gt;"",IF(Eingabe!G41="am gleichen Tag wie","am gleichen Tag wie","im Wechsel mit"),"")</f>
      </c>
      <c r="K14" s="193"/>
      <c r="L14" s="193"/>
      <c r="M14" s="193">
        <f>IF(Eingabe!I41&lt;&gt;"",Eingabe!I41,"")</f>
      </c>
      <c r="N14" s="193"/>
      <c r="O14" s="63">
        <f>IF(Eingabe!H41&lt;&gt;"",Eingabe!H41,"")</f>
      </c>
    </row>
    <row r="15" spans="1:15" s="60" customFormat="1" ht="16.5" customHeight="1">
      <c r="A15" s="61">
        <f t="shared" si="0"/>
      </c>
      <c r="B15" s="62">
        <f>IF(Eingabe!B42&lt;&gt;"",Eingabe!B42,"")</f>
      </c>
      <c r="C15" s="194">
        <f>IF(Eingabe!C42&lt;&gt;"",Eingabe!C42,"")</f>
      </c>
      <c r="D15" s="194"/>
      <c r="E15" s="194"/>
      <c r="F15" s="193">
        <f>IF(Eingabe!D42&lt;&gt;"",Eingabe!D42,"")</f>
      </c>
      <c r="G15" s="193"/>
      <c r="H15" s="195">
        <f>IF(AND(Eingabe!E42&lt;&gt;"",Eingabe!F42&lt;&gt;""),VALUE(Eingabe!E42)+VALUE(Eingabe!F42/100),"")</f>
      </c>
      <c r="I15" s="195"/>
      <c r="J15" s="193">
        <f>IF(Eingabe!G42&lt;&gt;"",IF(Eingabe!G42="am gleichen Tag wie","am gleichen Tag wie","im Wechsel mit"),"")</f>
      </c>
      <c r="K15" s="193"/>
      <c r="L15" s="193"/>
      <c r="M15" s="193">
        <f>IF(Eingabe!I42&lt;&gt;"",Eingabe!I42,"")</f>
      </c>
      <c r="N15" s="193"/>
      <c r="O15" s="63">
        <f>IF(Eingabe!H42&lt;&gt;"",Eingabe!H42,"")</f>
      </c>
    </row>
    <row r="16" spans="1:15" s="60" customFormat="1" ht="16.5" customHeight="1">
      <c r="A16" s="61">
        <f t="shared" si="0"/>
      </c>
      <c r="B16" s="62">
        <f>IF(Eingabe!B43&lt;&gt;"",Eingabe!B43,"")</f>
      </c>
      <c r="C16" s="194">
        <f>IF(Eingabe!C43&lt;&gt;"",Eingabe!C43,"")</f>
      </c>
      <c r="D16" s="194"/>
      <c r="E16" s="194"/>
      <c r="F16" s="193">
        <f>IF(Eingabe!D43&lt;&gt;"",Eingabe!D43,"")</f>
      </c>
      <c r="G16" s="193"/>
      <c r="H16" s="195">
        <f>IF(AND(Eingabe!E43&lt;&gt;"",Eingabe!F43&lt;&gt;""),VALUE(Eingabe!E43)+VALUE(Eingabe!F43/100),"")</f>
      </c>
      <c r="I16" s="195"/>
      <c r="J16" s="193">
        <f>IF(Eingabe!G43&lt;&gt;"",IF(Eingabe!G43="am gleichen Tag wie","am gleichen Tag wie","im Wechsel mit"),"")</f>
      </c>
      <c r="K16" s="193"/>
      <c r="L16" s="193"/>
      <c r="M16" s="193">
        <f>IF(Eingabe!I43&lt;&gt;"",Eingabe!I43,"")</f>
      </c>
      <c r="N16" s="193"/>
      <c r="O16" s="63">
        <f>IF(Eingabe!H43&lt;&gt;"",Eingabe!H43,"")</f>
      </c>
    </row>
    <row r="17" spans="1:15" s="60" customFormat="1" ht="16.5" customHeight="1">
      <c r="A17" s="61">
        <f t="shared" si="0"/>
      </c>
      <c r="B17" s="62">
        <f>IF(Eingabe!B44&lt;&gt;"",Eingabe!B44,"")</f>
      </c>
      <c r="C17" s="194">
        <f>IF(Eingabe!C44&lt;&gt;"",Eingabe!C44,"")</f>
      </c>
      <c r="D17" s="194"/>
      <c r="E17" s="194"/>
      <c r="F17" s="193">
        <f>IF(Eingabe!D44&lt;&gt;"",Eingabe!D44,"")</f>
      </c>
      <c r="G17" s="193"/>
      <c r="H17" s="195">
        <f>IF(AND(Eingabe!E44&lt;&gt;"",Eingabe!F44&lt;&gt;""),VALUE(Eingabe!E44)+VALUE(Eingabe!F44/100),"")</f>
      </c>
      <c r="I17" s="195"/>
      <c r="J17" s="193">
        <f>IF(Eingabe!G44&lt;&gt;"",IF(Eingabe!G44="am gleichen Tag wie","am gleichen Tag wie","im Wechsel mit"),"")</f>
      </c>
      <c r="K17" s="193"/>
      <c r="L17" s="193"/>
      <c r="M17" s="193">
        <f>IF(Eingabe!I44&lt;&gt;"",Eingabe!I44,"")</f>
      </c>
      <c r="N17" s="193"/>
      <c r="O17" s="63">
        <f>IF(Eingabe!H44&lt;&gt;"",Eingabe!H44,"")</f>
      </c>
    </row>
    <row r="18" spans="1:15" s="60" customFormat="1" ht="16.5" customHeight="1">
      <c r="A18" s="61">
        <f t="shared" si="0"/>
      </c>
      <c r="B18" s="62">
        <f>IF(Eingabe!B45&lt;&gt;"",Eingabe!B45,"")</f>
      </c>
      <c r="C18" s="194">
        <f>IF(Eingabe!C45&lt;&gt;"",Eingabe!C45,"")</f>
      </c>
      <c r="D18" s="194"/>
      <c r="E18" s="194"/>
      <c r="F18" s="193">
        <f>IF(Eingabe!D45&lt;&gt;"",Eingabe!D45,"")</f>
      </c>
      <c r="G18" s="193"/>
      <c r="H18" s="195">
        <f>IF(AND(Eingabe!E45&lt;&gt;"",Eingabe!F45&lt;&gt;""),VALUE(Eingabe!E45)+VALUE(Eingabe!F45/100),"")</f>
      </c>
      <c r="I18" s="195"/>
      <c r="J18" s="193">
        <f>IF(Eingabe!G45&lt;&gt;"",IF(Eingabe!G45="am gleichen Tag wie","am gleichen Tag wie","im Wechsel mit"),"")</f>
      </c>
      <c r="K18" s="193"/>
      <c r="L18" s="193"/>
      <c r="M18" s="193">
        <f>IF(Eingabe!I45&lt;&gt;"",Eingabe!I45,"")</f>
      </c>
      <c r="N18" s="193"/>
      <c r="O18" s="63">
        <f>IF(Eingabe!H45&lt;&gt;"",Eingabe!H45,"")</f>
      </c>
    </row>
    <row r="19" spans="1:15" s="60" customFormat="1" ht="16.5" customHeight="1" thickBot="1">
      <c r="A19" s="61">
        <f t="shared" si="0"/>
      </c>
      <c r="B19" s="62">
        <f>IF(Eingabe!B46&lt;&gt;"",Eingabe!B46,"")</f>
      </c>
      <c r="C19" s="194">
        <f>IF(Eingabe!C46&lt;&gt;"",Eingabe!C46,"")</f>
      </c>
      <c r="D19" s="194"/>
      <c r="E19" s="194"/>
      <c r="F19" s="193">
        <f>IF(Eingabe!D46&lt;&gt;"",Eingabe!D46,"")</f>
      </c>
      <c r="G19" s="193"/>
      <c r="H19" s="195">
        <f>IF(AND(Eingabe!E46&lt;&gt;"",Eingabe!F46&lt;&gt;""),VALUE(Eingabe!E46)+VALUE(Eingabe!F46/100),"")</f>
      </c>
      <c r="I19" s="195"/>
      <c r="J19" s="193">
        <f>IF(Eingabe!G46&lt;&gt;"",IF(Eingabe!G46="am gleichen Tag wie","am gleichen Tag wie","im Wechsel mit"),"")</f>
      </c>
      <c r="K19" s="193"/>
      <c r="L19" s="193"/>
      <c r="M19" s="193">
        <f>IF(Eingabe!I46&lt;&gt;"",Eingabe!I46,"")</f>
      </c>
      <c r="N19" s="193"/>
      <c r="O19" s="63">
        <f>IF(Eingabe!H46&lt;&gt;"",Eingabe!H46,"")</f>
      </c>
    </row>
    <row r="20" spans="1:15" s="12" customFormat="1" ht="21" customHeight="1" thickBot="1">
      <c r="A20" s="181" t="s">
        <v>22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3"/>
    </row>
    <row r="21" spans="1:15" s="11" customFormat="1" ht="16.5" customHeight="1" thickBot="1">
      <c r="A21" s="55" t="str">
        <f>A9</f>
        <v>lfd. Nr.</v>
      </c>
      <c r="B21" s="233" t="s">
        <v>9</v>
      </c>
      <c r="C21" s="233"/>
      <c r="D21" s="233"/>
      <c r="E21" s="233"/>
      <c r="F21" s="233" t="s">
        <v>10</v>
      </c>
      <c r="G21" s="233"/>
      <c r="H21" s="233"/>
      <c r="I21" s="233" t="s">
        <v>11</v>
      </c>
      <c r="J21" s="233"/>
      <c r="K21" s="233"/>
      <c r="L21" s="233" t="s">
        <v>12</v>
      </c>
      <c r="M21" s="233"/>
      <c r="N21" s="233"/>
      <c r="O21" s="234"/>
    </row>
    <row r="22" spans="1:15" s="12" customFormat="1" ht="16.5" customHeight="1">
      <c r="A22" s="15" t="str">
        <f>IF(Eingabe!A50&lt;&gt;"",Eingabe!A50,"")</f>
        <v>1-3</v>
      </c>
      <c r="B22" s="231" t="str">
        <f>IF(Eingabe!B50&lt;&gt;"",Eingabe!B50,"")</f>
        <v>Kümmermich Rosi</v>
      </c>
      <c r="C22" s="231"/>
      <c r="D22" s="231"/>
      <c r="E22" s="231"/>
      <c r="F22" s="231" t="str">
        <f>IF(Eingabe!D50&lt;&gt;"",Eingabe!D50,"")</f>
        <v>0171-1234567</v>
      </c>
      <c r="G22" s="231"/>
      <c r="H22" s="231"/>
      <c r="I22" s="231" t="str">
        <f>IF(Eingabe!G50&lt;&gt;"",Eingabe!G50,"")</f>
        <v>0999-123456</v>
      </c>
      <c r="J22" s="231"/>
      <c r="K22" s="231"/>
      <c r="L22" s="231" t="str">
        <f>IF(Eingabe!H50&lt;&gt;"",Eingabe!H50,"")</f>
        <v>EMail1</v>
      </c>
      <c r="M22" s="231"/>
      <c r="N22" s="231"/>
      <c r="O22" s="232"/>
    </row>
    <row r="23" spans="1:15" s="12" customFormat="1" ht="16.5" customHeight="1">
      <c r="A23" s="20" t="str">
        <f>IF(Eingabe!A51&lt;&gt;"",Eingabe!A51,"")</f>
        <v>4,5,7</v>
      </c>
      <c r="B23" s="229" t="str">
        <f>IF(Eingabe!B51&lt;&gt;"",Eingabe!B51,"")</f>
        <v>Machalles Sepp</v>
      </c>
      <c r="C23" s="229"/>
      <c r="D23" s="229"/>
      <c r="E23" s="229"/>
      <c r="F23" s="229" t="str">
        <f>IF(Eingabe!D51&lt;&gt;"",Eingabe!D51,"")</f>
        <v>0171-1234568</v>
      </c>
      <c r="G23" s="229"/>
      <c r="H23" s="229"/>
      <c r="I23" s="229" t="str">
        <f>IF(Eingabe!G51&lt;&gt;"",Eingabe!G51,"")</f>
        <v>0999-123457</v>
      </c>
      <c r="J23" s="229"/>
      <c r="K23" s="229"/>
      <c r="L23" s="229" t="str">
        <f>IF(Eingabe!H51&lt;&gt;"",Eingabe!H51,"")</f>
        <v>EMail2</v>
      </c>
      <c r="M23" s="229"/>
      <c r="N23" s="229"/>
      <c r="O23" s="230"/>
    </row>
    <row r="24" spans="1:15" s="12" customFormat="1" ht="16.5" customHeight="1">
      <c r="A24" s="20" t="str">
        <f>IF(Eingabe!A52&lt;&gt;"",Eingabe!A52,"")</f>
        <v>6</v>
      </c>
      <c r="B24" s="229" t="str">
        <f>IF(Eingabe!B52&lt;&gt;"",Eingabe!B52,"")</f>
        <v>Meingott Walter</v>
      </c>
      <c r="C24" s="229"/>
      <c r="D24" s="229"/>
      <c r="E24" s="229"/>
      <c r="F24" s="229" t="str">
        <f>IF(Eingabe!D52&lt;&gt;"",Eingabe!D52,"")</f>
        <v>0171-1234569</v>
      </c>
      <c r="G24" s="229"/>
      <c r="H24" s="229"/>
      <c r="I24" s="229" t="str">
        <f>IF(Eingabe!G52&lt;&gt;"",Eingabe!G52,"")</f>
        <v>0999-123458</v>
      </c>
      <c r="J24" s="229"/>
      <c r="K24" s="229"/>
      <c r="L24" s="229" t="str">
        <f>IF(Eingabe!H52&lt;&gt;"",Eingabe!H52,"")</f>
        <v>EMail3</v>
      </c>
      <c r="M24" s="229"/>
      <c r="N24" s="229"/>
      <c r="O24" s="230"/>
    </row>
    <row r="25" spans="1:15" s="12" customFormat="1" ht="16.5" customHeight="1">
      <c r="A25" s="20">
        <f>IF(Eingabe!A53&lt;&gt;"",Eingabe!A53,"")</f>
      </c>
      <c r="B25" s="229">
        <f>IF(Eingabe!B53&lt;&gt;"",Eingabe!B53,"")</f>
      </c>
      <c r="C25" s="229"/>
      <c r="D25" s="229"/>
      <c r="E25" s="229"/>
      <c r="F25" s="229">
        <f>IF(Eingabe!D53&lt;&gt;"",Eingabe!D53,"")</f>
      </c>
      <c r="G25" s="229"/>
      <c r="H25" s="229"/>
      <c r="I25" s="229">
        <f>IF(Eingabe!G53&lt;&gt;"",Eingabe!G53,"")</f>
      </c>
      <c r="J25" s="229"/>
      <c r="K25" s="229"/>
      <c r="L25" s="229">
        <f>IF(Eingabe!H53&lt;&gt;"",Eingabe!H53,"")</f>
      </c>
      <c r="M25" s="229"/>
      <c r="N25" s="229"/>
      <c r="O25" s="230"/>
    </row>
    <row r="26" spans="1:15" s="12" customFormat="1" ht="16.5" customHeight="1">
      <c r="A26" s="20">
        <f>IF(Eingabe!A54&lt;&gt;"",Eingabe!A54,"")</f>
      </c>
      <c r="B26" s="229">
        <f>IF(Eingabe!B54&lt;&gt;"",Eingabe!B54,"")</f>
      </c>
      <c r="C26" s="229"/>
      <c r="D26" s="229"/>
      <c r="E26" s="229"/>
      <c r="F26" s="229">
        <f>IF(Eingabe!D54&lt;&gt;"",Eingabe!D54,"")</f>
      </c>
      <c r="G26" s="229"/>
      <c r="H26" s="229"/>
      <c r="I26" s="229">
        <f>IF(Eingabe!G54&lt;&gt;"",Eingabe!G54,"")</f>
      </c>
      <c r="J26" s="229"/>
      <c r="K26" s="229"/>
      <c r="L26" s="229">
        <f>IF(Eingabe!H54&lt;&gt;"",Eingabe!H54,"")</f>
      </c>
      <c r="M26" s="229"/>
      <c r="N26" s="229"/>
      <c r="O26" s="230"/>
    </row>
    <row r="27" spans="1:15" s="12" customFormat="1" ht="16.5" customHeight="1">
      <c r="A27" s="20">
        <f>IF(Eingabe!A55&lt;&gt;"",Eingabe!A55,"")</f>
      </c>
      <c r="B27" s="229">
        <f>IF(Eingabe!B55&lt;&gt;"",Eingabe!B55,"")</f>
      </c>
      <c r="C27" s="229"/>
      <c r="D27" s="229"/>
      <c r="E27" s="229"/>
      <c r="F27" s="229">
        <f>IF(Eingabe!D55&lt;&gt;"",Eingabe!D55,"")</f>
      </c>
      <c r="G27" s="229"/>
      <c r="H27" s="229"/>
      <c r="I27" s="229">
        <f>IF(Eingabe!G55&lt;&gt;"",Eingabe!G55,"")</f>
      </c>
      <c r="J27" s="229"/>
      <c r="K27" s="229"/>
      <c r="L27" s="229">
        <f>IF(Eingabe!H55&lt;&gt;"",Eingabe!H55,"")</f>
      </c>
      <c r="M27" s="229"/>
      <c r="N27" s="229"/>
      <c r="O27" s="230"/>
    </row>
    <row r="28" spans="1:15" s="12" customFormat="1" ht="16.5" customHeight="1">
      <c r="A28" s="20">
        <f>IF(Eingabe!A56&lt;&gt;"",Eingabe!A56,"")</f>
      </c>
      <c r="B28" s="229">
        <f>IF(Eingabe!B56&lt;&gt;"",Eingabe!B56,"")</f>
      </c>
      <c r="C28" s="229"/>
      <c r="D28" s="229"/>
      <c r="E28" s="229"/>
      <c r="F28" s="229">
        <f>IF(Eingabe!D56&lt;&gt;"",Eingabe!D56,"")</f>
      </c>
      <c r="G28" s="229"/>
      <c r="H28" s="229"/>
      <c r="I28" s="229">
        <f>IF(Eingabe!G56&lt;&gt;"",Eingabe!G56,"")</f>
      </c>
      <c r="J28" s="229"/>
      <c r="K28" s="229"/>
      <c r="L28" s="229">
        <f>IF(Eingabe!H56&lt;&gt;"",Eingabe!H56,"")</f>
      </c>
      <c r="M28" s="229"/>
      <c r="N28" s="229"/>
      <c r="O28" s="230"/>
    </row>
    <row r="29" spans="1:15" s="12" customFormat="1" ht="16.5" customHeight="1" thickBot="1">
      <c r="A29" s="20">
        <f>IF(Eingabe!A57&lt;&gt;"",Eingabe!A57,"")</f>
      </c>
      <c r="B29" s="229">
        <f>IF(Eingabe!B57&lt;&gt;"",Eingabe!B57,"")</f>
      </c>
      <c r="C29" s="229"/>
      <c r="D29" s="229"/>
      <c r="E29" s="229"/>
      <c r="F29" s="229">
        <f>IF(Eingabe!D57&lt;&gt;"",Eingabe!D57,"")</f>
      </c>
      <c r="G29" s="229"/>
      <c r="H29" s="229"/>
      <c r="I29" s="229">
        <f>IF(Eingabe!G57&lt;&gt;"",Eingabe!G57,"")</f>
      </c>
      <c r="J29" s="229"/>
      <c r="K29" s="229"/>
      <c r="L29" s="229">
        <f>IF(Eingabe!H57&lt;&gt;"",Eingabe!H57,"")</f>
      </c>
      <c r="M29" s="229"/>
      <c r="N29" s="229"/>
      <c r="O29" s="230"/>
    </row>
    <row r="30" spans="1:15" s="12" customFormat="1" ht="16.5" customHeight="1" thickBot="1">
      <c r="A30" s="181" t="s">
        <v>104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3"/>
    </row>
    <row r="31" spans="1:15" s="12" customFormat="1" ht="16.5" customHeight="1">
      <c r="A31" s="184" t="str">
        <f>IF(Eingabe!A60&lt;&gt;"",Eingabe!A60,"")</f>
        <v>An den Weihnachtsfeiertagen bitte keine Spiele einteilen  -  hier nur Beispielangaben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6"/>
    </row>
    <row r="32" spans="1:15" s="12" customFormat="1" ht="16.5" customHeight="1">
      <c r="A32" s="187" t="str">
        <f>IF(Eingabe!A61&lt;&gt;"",Eingabe!A61,"")</f>
        <v>Männer 1 in Bundesliga - SO 14,00 Uhr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9"/>
    </row>
    <row r="33" spans="1:15" s="12" customFormat="1" ht="16.5" customHeight="1" thickBot="1">
      <c r="A33" s="190" t="str">
        <f>IF(Eingabe!A62&lt;&gt;"",Eingabe!A62,"")</f>
        <v>keine Spiele am Wochenende 12./13.10. wegen Vereinsausflug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2"/>
    </row>
    <row r="34" spans="1:15" s="12" customFormat="1" ht="21" customHeight="1" thickBot="1">
      <c r="A34" s="181" t="s">
        <v>103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</row>
    <row r="35" spans="1:15" s="14" customFormat="1" ht="18" customHeight="1">
      <c r="A35" s="15" t="s">
        <v>8</v>
      </c>
      <c r="B35" s="221" t="str">
        <f>IF(Eingabe!D65&lt;&gt;"",Eingabe!D65,"")</f>
        <v>Gasthaus "Zur ruhigen Kugel"</v>
      </c>
      <c r="C35" s="221"/>
      <c r="D35" s="221"/>
      <c r="E35" s="221"/>
      <c r="F35" s="221"/>
      <c r="G35" s="221"/>
      <c r="H35" s="222" t="s">
        <v>13</v>
      </c>
      <c r="I35" s="222"/>
      <c r="J35" s="221" t="str">
        <f>IF(Eingabe!D66&lt;&gt;"",Eingabe!D66,"")</f>
        <v>Neunergasse 9</v>
      </c>
      <c r="K35" s="221"/>
      <c r="L35" s="221"/>
      <c r="M35" s="221"/>
      <c r="N35" s="221"/>
      <c r="O35" s="223"/>
    </row>
    <row r="36" spans="1:15" s="14" customFormat="1" ht="18" customHeight="1" thickBot="1">
      <c r="A36" s="16" t="s">
        <v>14</v>
      </c>
      <c r="B36" s="17">
        <f>IF(Eingabe!D67&lt;&gt;"",Eingabe!D67,"")</f>
        <v>99999</v>
      </c>
      <c r="C36" s="18" t="s">
        <v>15</v>
      </c>
      <c r="D36" s="253" t="str">
        <f>IF(Eingabe!E67&lt;&gt;"",Eingabe!E67,"")</f>
        <v>Kugelblitz</v>
      </c>
      <c r="E36" s="253"/>
      <c r="F36" s="253"/>
      <c r="G36" s="253"/>
      <c r="H36" s="105" t="s">
        <v>16</v>
      </c>
      <c r="I36" s="105"/>
      <c r="J36" s="251" t="str">
        <f>IF(Eingabe!G68&lt;&gt;"",Eingabe!G68,"")</f>
        <v>09999-999</v>
      </c>
      <c r="K36" s="251"/>
      <c r="L36" s="251"/>
      <c r="M36" s="252" t="s">
        <v>17</v>
      </c>
      <c r="N36" s="252"/>
      <c r="O36" s="13">
        <f>IF(Eingabe!D68&lt;&gt;"",Eingabe!D68,"")</f>
        <v>4</v>
      </c>
    </row>
    <row r="37" spans="1:9" s="12" customFormat="1" ht="21" customHeight="1" thickBot="1">
      <c r="A37" s="248" t="s">
        <v>98</v>
      </c>
      <c r="B37" s="249"/>
      <c r="C37" s="249"/>
      <c r="D37" s="249"/>
      <c r="E37" s="249"/>
      <c r="F37" s="249"/>
      <c r="G37" s="249"/>
      <c r="H37" s="250"/>
      <c r="I37" s="64">
        <f>IF(Eingabe!D71&lt;&gt;"",Eingabe!D71,"")</f>
      </c>
    </row>
    <row r="38" spans="1:15" s="14" customFormat="1" ht="18" customHeight="1">
      <c r="A38" s="15" t="s">
        <v>8</v>
      </c>
      <c r="B38" s="221">
        <f>IF(Eingabe!D72&lt;&gt;"",Eingabe!D72,"")</f>
      </c>
      <c r="C38" s="221"/>
      <c r="D38" s="221"/>
      <c r="E38" s="221"/>
      <c r="F38" s="221"/>
      <c r="G38" s="221"/>
      <c r="H38" s="222" t="s">
        <v>13</v>
      </c>
      <c r="I38" s="222"/>
      <c r="J38" s="221">
        <f>IF(Eingabe!D73&lt;&gt;"",Eingabe!D73,"")</f>
      </c>
      <c r="K38" s="221"/>
      <c r="L38" s="221"/>
      <c r="M38" s="221"/>
      <c r="N38" s="221"/>
      <c r="O38" s="223"/>
    </row>
    <row r="39" spans="1:15" s="14" customFormat="1" ht="18" customHeight="1" thickBot="1">
      <c r="A39" s="65" t="s">
        <v>14</v>
      </c>
      <c r="B39" s="66">
        <f>IF(Eingabe!D74&lt;&gt;"",Eingabe!D74,"")</f>
      </c>
      <c r="C39" s="67" t="s">
        <v>15</v>
      </c>
      <c r="D39" s="220">
        <f>IF(Eingabe!E74&lt;&gt;"",Eingabe!E74,"")</f>
      </c>
      <c r="E39" s="220"/>
      <c r="F39" s="220"/>
      <c r="G39" s="220"/>
      <c r="H39" s="224" t="s">
        <v>16</v>
      </c>
      <c r="I39" s="224"/>
      <c r="J39" s="220">
        <f>IF(Eingabe!G75&lt;&gt;"",Eingabe!G75,"")</f>
      </c>
      <c r="K39" s="220"/>
      <c r="L39" s="220"/>
      <c r="M39" s="225" t="s">
        <v>17</v>
      </c>
      <c r="N39" s="225"/>
      <c r="O39" s="68">
        <f>IF(Eingabe!D75&lt;&gt;"",Eingabe!D75,"")</f>
      </c>
    </row>
    <row r="40" spans="1:15" s="12" customFormat="1" ht="27" customHeight="1" thickBot="1">
      <c r="A40" s="226" t="str">
        <f>CONCATENATE("Bitte den Gesamtbetrag von &gt;&gt;   ",MAX(A9:A18)*18," €   &lt;&lt; unter Angabe des Klubnamens überweisen an:")</f>
        <v>Bitte den Gesamtbetrag von &gt;&gt;   36 €   &lt;&lt; unter Angabe des Klubnamens überweisen an: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8"/>
    </row>
    <row r="41" spans="1:15" s="14" customFormat="1" ht="27" customHeight="1" thickBot="1">
      <c r="A41" s="214" t="s">
        <v>141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6"/>
    </row>
    <row r="42" spans="1:15" s="14" customFormat="1" ht="21" customHeight="1" thickBot="1">
      <c r="A42" s="217" t="s">
        <v>21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9"/>
    </row>
    <row r="43" spans="1:15" s="12" customFormat="1" ht="21" customHeight="1">
      <c r="A43" s="178">
        <f>IF(Eingabe!D32&lt;&gt;"",Eingabe!D32,"")</f>
        <v>43213</v>
      </c>
      <c r="B43" s="179"/>
      <c r="C43" s="174" t="str">
        <f>IF(Eingabe!D29&lt;&gt;"",Eingabe!D29,"")</f>
        <v>Krummbein Sepp</v>
      </c>
      <c r="D43" s="174"/>
      <c r="E43" s="174"/>
      <c r="F43" s="174"/>
      <c r="G43" s="174" t="str">
        <f>IF(Eingabe!D30&lt;&gt;"",Eingabe!D30,"")</f>
        <v>sepp@internet.de</v>
      </c>
      <c r="H43" s="174"/>
      <c r="I43" s="174"/>
      <c r="J43" s="174"/>
      <c r="K43" s="174" t="str">
        <f>IF(Eingabe!D31&lt;&gt;"",Eingabe!D31,"")</f>
        <v>01234-1234567, 0123-12345678</v>
      </c>
      <c r="L43" s="174"/>
      <c r="M43" s="174"/>
      <c r="N43" s="174"/>
      <c r="O43" s="176"/>
    </row>
    <row r="44" spans="1:15" s="14" customFormat="1" ht="12" customHeight="1" thickBot="1">
      <c r="A44" s="180" t="s">
        <v>20</v>
      </c>
      <c r="B44" s="175"/>
      <c r="C44" s="175" t="s">
        <v>9</v>
      </c>
      <c r="D44" s="175"/>
      <c r="E44" s="175"/>
      <c r="F44" s="175"/>
      <c r="G44" s="175" t="s">
        <v>26</v>
      </c>
      <c r="H44" s="175"/>
      <c r="I44" s="175"/>
      <c r="J44" s="175"/>
      <c r="K44" s="175" t="s">
        <v>16</v>
      </c>
      <c r="L44" s="175"/>
      <c r="M44" s="175"/>
      <c r="N44" s="175"/>
      <c r="O44" s="177"/>
    </row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/>
    <row r="88" s="12" customFormat="1" ht="14.25"/>
    <row r="89" s="12" customFormat="1" ht="14.25"/>
    <row r="90" s="12" customFormat="1" ht="14.25"/>
    <row r="91" s="12" customFormat="1" ht="14.25"/>
    <row r="92" s="12" customFormat="1" ht="14.25"/>
    <row r="93" s="12" customFormat="1" ht="14.25"/>
    <row r="94" s="12" customFormat="1" ht="14.25"/>
    <row r="95" s="12" customFormat="1" ht="14.25"/>
    <row r="96" s="12" customFormat="1" ht="14.25"/>
    <row r="97" s="12" customFormat="1" ht="14.25"/>
    <row r="98" s="12" customFormat="1" ht="14.25"/>
    <row r="99" s="12" customFormat="1" ht="14.25"/>
    <row r="100" s="12" customFormat="1" ht="14.25"/>
    <row r="101" s="12" customFormat="1" ht="14.25"/>
    <row r="102" s="12" customFormat="1" ht="14.25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  <row r="114" s="12" customFormat="1" ht="14.25"/>
    <row r="115" s="12" customFormat="1" ht="14.25"/>
    <row r="116" s="12" customFormat="1" ht="14.25"/>
    <row r="117" s="12" customFormat="1" ht="14.25"/>
    <row r="118" s="12" customFormat="1" ht="14.25"/>
    <row r="119" s="12" customFormat="1" ht="14.25"/>
    <row r="120" s="12" customFormat="1" ht="14.25"/>
    <row r="121" s="12" customFormat="1" ht="14.25"/>
    <row r="122" s="12" customFormat="1" ht="14.25"/>
    <row r="123" s="12" customFormat="1" ht="14.25"/>
    <row r="124" s="12" customFormat="1" ht="14.25"/>
    <row r="125" s="12" customFormat="1" ht="14.25"/>
    <row r="126" s="12" customFormat="1" ht="14.25"/>
    <row r="127" s="12" customFormat="1" ht="14.25"/>
    <row r="128" s="12" customFormat="1" ht="14.25"/>
    <row r="129" s="12" customFormat="1" ht="14.25"/>
    <row r="130" s="12" customFormat="1" ht="14.25"/>
    <row r="131" s="12" customFormat="1" ht="14.25"/>
    <row r="132" s="12" customFormat="1" ht="14.25"/>
    <row r="133" s="12" customFormat="1" ht="14.25"/>
    <row r="134" s="12" customFormat="1" ht="14.25"/>
    <row r="135" s="12" customFormat="1" ht="14.25"/>
    <row r="136" s="12" customFormat="1" ht="14.25"/>
    <row r="137" s="12" customFormat="1" ht="14.25"/>
    <row r="138" s="12" customFormat="1" ht="14.25"/>
    <row r="139" s="12" customFormat="1" ht="14.25"/>
    <row r="140" s="12" customFormat="1" ht="14.25"/>
    <row r="141" s="12" customFormat="1" ht="14.25"/>
    <row r="142" s="12" customFormat="1" ht="14.25"/>
    <row r="143" s="12" customFormat="1" ht="14.25"/>
    <row r="144" s="12" customFormat="1" ht="14.25"/>
    <row r="145" s="12" customFormat="1" ht="14.25"/>
    <row r="146" s="12" customFormat="1" ht="14.25"/>
    <row r="147" s="12" customFormat="1" ht="14.25"/>
    <row r="148" s="12" customFormat="1" ht="14.25"/>
    <row r="149" s="12" customFormat="1" ht="14.25"/>
    <row r="150" s="12" customFormat="1" ht="14.25"/>
    <row r="151" s="12" customFormat="1" ht="14.25"/>
    <row r="152" s="12" customFormat="1" ht="14.25"/>
    <row r="153" s="12" customFormat="1" ht="14.25"/>
    <row r="154" s="12" customFormat="1" ht="14.25"/>
    <row r="155" s="12" customFormat="1" ht="14.25"/>
    <row r="156" s="12" customFormat="1" ht="14.25"/>
    <row r="157" s="12" customFormat="1" ht="14.25"/>
    <row r="158" s="12" customFormat="1" ht="14.25"/>
    <row r="159" s="12" customFormat="1" ht="14.25"/>
    <row r="160" s="12" customFormat="1" ht="14.25"/>
    <row r="161" s="12" customFormat="1" ht="14.25"/>
    <row r="162" s="12" customFormat="1" ht="14.25"/>
    <row r="163" s="12" customFormat="1" ht="14.25"/>
    <row r="164" s="12" customFormat="1" ht="14.25"/>
    <row r="165" s="12" customFormat="1" ht="14.25"/>
    <row r="166" s="12" customFormat="1" ht="14.25"/>
    <row r="167" s="12" customFormat="1" ht="14.25"/>
    <row r="168" s="12" customFormat="1" ht="14.25"/>
    <row r="169" s="12" customFormat="1" ht="14.25"/>
    <row r="170" s="12" customFormat="1" ht="14.25"/>
    <row r="171" s="12" customFormat="1" ht="14.25"/>
    <row r="172" s="12" customFormat="1" ht="14.25"/>
    <row r="173" s="12" customFormat="1" ht="14.25"/>
    <row r="174" s="12" customFormat="1" ht="14.25"/>
    <row r="175" s="12" customFormat="1" ht="14.25"/>
    <row r="176" s="12" customFormat="1" ht="14.25"/>
    <row r="177" s="12" customFormat="1" ht="14.25"/>
    <row r="178" s="12" customFormat="1" ht="14.25"/>
    <row r="179" s="12" customFormat="1" ht="14.25"/>
    <row r="180" s="12" customFormat="1" ht="14.25"/>
    <row r="181" s="12" customFormat="1" ht="14.25"/>
    <row r="182" s="12" customFormat="1" ht="14.25"/>
    <row r="183" s="12" customFormat="1" ht="14.25"/>
  </sheetData>
  <sheetProtection password="DF2F" sheet="1" objects="1" scenarios="1" selectLockedCells="1"/>
  <mergeCells count="136">
    <mergeCell ref="B35:G35"/>
    <mergeCell ref="J35:O35"/>
    <mergeCell ref="H35:I35"/>
    <mergeCell ref="L26:O26"/>
    <mergeCell ref="F27:H27"/>
    <mergeCell ref="I27:K27"/>
    <mergeCell ref="L27:O27"/>
    <mergeCell ref="A37:H37"/>
    <mergeCell ref="J36:L36"/>
    <mergeCell ref="A34:O34"/>
    <mergeCell ref="M36:N36"/>
    <mergeCell ref="D36:G36"/>
    <mergeCell ref="H36:I36"/>
    <mergeCell ref="L28:O28"/>
    <mergeCell ref="B25:E25"/>
    <mergeCell ref="B24:E24"/>
    <mergeCell ref="B23:E23"/>
    <mergeCell ref="B22:E22"/>
    <mergeCell ref="F29:H29"/>
    <mergeCell ref="I29:K29"/>
    <mergeCell ref="L29:O29"/>
    <mergeCell ref="F26:H26"/>
    <mergeCell ref="I26:K26"/>
    <mergeCell ref="J12:L12"/>
    <mergeCell ref="B29:E29"/>
    <mergeCell ref="B26:E26"/>
    <mergeCell ref="B27:E27"/>
    <mergeCell ref="B28:E28"/>
    <mergeCell ref="L24:O24"/>
    <mergeCell ref="I25:K25"/>
    <mergeCell ref="B21:E21"/>
    <mergeCell ref="F28:H28"/>
    <mergeCell ref="I28:K28"/>
    <mergeCell ref="H10:I10"/>
    <mergeCell ref="J10:L10"/>
    <mergeCell ref="M9:N9"/>
    <mergeCell ref="M12:N12"/>
    <mergeCell ref="M11:N11"/>
    <mergeCell ref="F12:G12"/>
    <mergeCell ref="F11:G11"/>
    <mergeCell ref="H12:I12"/>
    <mergeCell ref="H11:I11"/>
    <mergeCell ref="J11:L11"/>
    <mergeCell ref="C1:M1"/>
    <mergeCell ref="C2:M2"/>
    <mergeCell ref="C4:M4"/>
    <mergeCell ref="C3:M3"/>
    <mergeCell ref="M10:N10"/>
    <mergeCell ref="K8:O8"/>
    <mergeCell ref="C8:J8"/>
    <mergeCell ref="F10:G10"/>
    <mergeCell ref="F9:G9"/>
    <mergeCell ref="H9:I9"/>
    <mergeCell ref="M13:N13"/>
    <mergeCell ref="F21:H21"/>
    <mergeCell ref="I21:K21"/>
    <mergeCell ref="L21:O21"/>
    <mergeCell ref="H13:I13"/>
    <mergeCell ref="F13:G13"/>
    <mergeCell ref="A20:O20"/>
    <mergeCell ref="M14:N14"/>
    <mergeCell ref="C15:E15"/>
    <mergeCell ref="F15:G15"/>
    <mergeCell ref="L23:O23"/>
    <mergeCell ref="L22:O22"/>
    <mergeCell ref="L25:O25"/>
    <mergeCell ref="F25:H25"/>
    <mergeCell ref="F24:H24"/>
    <mergeCell ref="F23:H23"/>
    <mergeCell ref="F22:H22"/>
    <mergeCell ref="I22:K22"/>
    <mergeCell ref="I23:K23"/>
    <mergeCell ref="I24:K24"/>
    <mergeCell ref="C13:E13"/>
    <mergeCell ref="C12:E12"/>
    <mergeCell ref="C11:E11"/>
    <mergeCell ref="C10:E10"/>
    <mergeCell ref="A41:O41"/>
    <mergeCell ref="A42:O42"/>
    <mergeCell ref="J39:L39"/>
    <mergeCell ref="B38:G38"/>
    <mergeCell ref="H38:I38"/>
    <mergeCell ref="J38:O38"/>
    <mergeCell ref="J13:L13"/>
    <mergeCell ref="A5:G5"/>
    <mergeCell ref="H5:I5"/>
    <mergeCell ref="C9:E9"/>
    <mergeCell ref="A8:B8"/>
    <mergeCell ref="A6:O6"/>
    <mergeCell ref="A7:O7"/>
    <mergeCell ref="J9:L9"/>
    <mergeCell ref="N5:O5"/>
    <mergeCell ref="J5:M5"/>
    <mergeCell ref="H15:I15"/>
    <mergeCell ref="M15:N15"/>
    <mergeCell ref="C14:E14"/>
    <mergeCell ref="F14:G14"/>
    <mergeCell ref="H14:I14"/>
    <mergeCell ref="J14:L14"/>
    <mergeCell ref="J15:L15"/>
    <mergeCell ref="M16:N16"/>
    <mergeCell ref="C17:E17"/>
    <mergeCell ref="F17:G17"/>
    <mergeCell ref="H17:I17"/>
    <mergeCell ref="M17:N17"/>
    <mergeCell ref="C16:E16"/>
    <mergeCell ref="F16:G16"/>
    <mergeCell ref="H16:I16"/>
    <mergeCell ref="J16:L16"/>
    <mergeCell ref="J17:L17"/>
    <mergeCell ref="M18:N18"/>
    <mergeCell ref="C19:E19"/>
    <mergeCell ref="F19:G19"/>
    <mergeCell ref="H19:I19"/>
    <mergeCell ref="M19:N19"/>
    <mergeCell ref="C18:E18"/>
    <mergeCell ref="F18:G18"/>
    <mergeCell ref="H18:I18"/>
    <mergeCell ref="J18:L18"/>
    <mergeCell ref="J19:L19"/>
    <mergeCell ref="A43:B43"/>
    <mergeCell ref="A44:B44"/>
    <mergeCell ref="A30:O30"/>
    <mergeCell ref="A31:O31"/>
    <mergeCell ref="A32:O32"/>
    <mergeCell ref="A33:O33"/>
    <mergeCell ref="D39:G39"/>
    <mergeCell ref="H39:I39"/>
    <mergeCell ref="M39:N39"/>
    <mergeCell ref="A40:O40"/>
    <mergeCell ref="G43:J43"/>
    <mergeCell ref="G44:J44"/>
    <mergeCell ref="K43:O43"/>
    <mergeCell ref="K44:O44"/>
    <mergeCell ref="C43:F43"/>
    <mergeCell ref="C44:F44"/>
  </mergeCells>
  <printOptions horizontalCentered="1"/>
  <pageMargins left="0" right="0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0" sqref="A10"/>
    </sheetView>
  </sheetViews>
  <sheetFormatPr defaultColWidth="11.421875" defaultRowHeight="21" customHeight="1"/>
  <cols>
    <col min="1" max="1" width="15.00390625" style="4" customWidth="1"/>
    <col min="2" max="16384" width="11.421875" style="1" customWidth="1"/>
  </cols>
  <sheetData>
    <row r="1" s="2" customFormat="1" ht="21" customHeight="1">
      <c r="A1" s="4" t="s">
        <v>49</v>
      </c>
    </row>
    <row r="2" ht="21" customHeight="1">
      <c r="A2" s="22" t="s">
        <v>50</v>
      </c>
    </row>
    <row r="3" ht="21" customHeight="1">
      <c r="A3" s="22" t="s">
        <v>51</v>
      </c>
    </row>
    <row r="4" ht="21" customHeight="1">
      <c r="A4" s="22" t="s">
        <v>111</v>
      </c>
    </row>
    <row r="5" ht="21" customHeight="1">
      <c r="A5" s="22" t="s">
        <v>112</v>
      </c>
    </row>
    <row r="6" ht="21" customHeight="1">
      <c r="A6" s="22" t="s">
        <v>113</v>
      </c>
    </row>
    <row r="7" ht="21" customHeight="1">
      <c r="A7" s="22" t="s">
        <v>114</v>
      </c>
    </row>
    <row r="8" ht="21" customHeight="1">
      <c r="A8" s="22" t="s">
        <v>115</v>
      </c>
    </row>
    <row r="9" ht="21" customHeight="1">
      <c r="A9" s="22" t="s">
        <v>116</v>
      </c>
    </row>
    <row r="10" ht="21" customHeight="1">
      <c r="A10" s="22" t="s">
        <v>117</v>
      </c>
    </row>
    <row r="11" ht="21" customHeight="1">
      <c r="A11" s="22" t="s">
        <v>118</v>
      </c>
    </row>
    <row r="12" ht="21" customHeight="1">
      <c r="A12" s="22" t="s">
        <v>119</v>
      </c>
    </row>
    <row r="13" ht="21" customHeight="1">
      <c r="A13" s="22" t="s">
        <v>120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11.421875" defaultRowHeight="21" customHeight="1"/>
  <cols>
    <col min="1" max="1" width="32.421875" style="3" customWidth="1"/>
    <col min="2" max="16384" width="11.421875" style="1" customWidth="1"/>
  </cols>
  <sheetData>
    <row r="1" s="2" customFormat="1" ht="21" customHeight="1">
      <c r="A1" s="4" t="s">
        <v>39</v>
      </c>
    </row>
    <row r="2" ht="21" customHeight="1">
      <c r="A2" s="3" t="s">
        <v>54</v>
      </c>
    </row>
    <row r="3" ht="21" customHeight="1">
      <c r="A3" s="3" t="s">
        <v>55</v>
      </c>
    </row>
    <row r="4" ht="21" customHeight="1">
      <c r="A4" s="3" t="s">
        <v>56</v>
      </c>
    </row>
    <row r="5" ht="21" customHeight="1">
      <c r="A5" s="3" t="s">
        <v>57</v>
      </c>
    </row>
    <row r="6" ht="21" customHeight="1">
      <c r="A6" s="3" t="s">
        <v>58</v>
      </c>
    </row>
    <row r="7" ht="21" customHeight="1">
      <c r="A7" s="3" t="s">
        <v>59</v>
      </c>
    </row>
    <row r="8" ht="21" customHeight="1">
      <c r="A8" s="3" t="s">
        <v>60</v>
      </c>
    </row>
    <row r="9" ht="21" customHeight="1">
      <c r="A9" s="3" t="s">
        <v>61</v>
      </c>
    </row>
    <row r="10" ht="21" customHeight="1">
      <c r="A10" s="3" t="s">
        <v>62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3" sqref="A13"/>
    </sheetView>
  </sheetViews>
  <sheetFormatPr defaultColWidth="11.421875" defaultRowHeight="21" customHeight="1"/>
  <cols>
    <col min="1" max="1" width="25.57421875" style="3" customWidth="1"/>
    <col min="2" max="16384" width="11.421875" style="1" customWidth="1"/>
  </cols>
  <sheetData>
    <row r="1" s="2" customFormat="1" ht="21" customHeight="1">
      <c r="A1" s="4" t="s">
        <v>47</v>
      </c>
    </row>
    <row r="2" ht="21" customHeight="1">
      <c r="A2" s="3" t="s">
        <v>5</v>
      </c>
    </row>
    <row r="3" ht="21" customHeight="1">
      <c r="A3" s="3" t="s">
        <v>45</v>
      </c>
    </row>
    <row r="4" ht="21" customHeight="1">
      <c r="A4" s="3" t="s">
        <v>40</v>
      </c>
    </row>
    <row r="5" ht="21" customHeight="1">
      <c r="A5" s="3" t="s">
        <v>41</v>
      </c>
    </row>
    <row r="6" ht="21" customHeight="1">
      <c r="A6" s="3" t="s">
        <v>42</v>
      </c>
    </row>
    <row r="7" ht="21" customHeight="1">
      <c r="A7" s="3" t="s">
        <v>43</v>
      </c>
    </row>
    <row r="8" ht="21" customHeight="1">
      <c r="A8" s="3" t="s">
        <v>44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C19" sqref="C19"/>
    </sheetView>
  </sheetViews>
  <sheetFormatPr defaultColWidth="11.421875" defaultRowHeight="21" customHeight="1"/>
  <cols>
    <col min="1" max="1" width="17.57421875" style="3" customWidth="1"/>
    <col min="2" max="16384" width="11.421875" style="1" customWidth="1"/>
  </cols>
  <sheetData>
    <row r="1" s="2" customFormat="1" ht="21" customHeight="1">
      <c r="A1" s="4" t="s">
        <v>52</v>
      </c>
    </row>
    <row r="2" ht="21" customHeight="1">
      <c r="A2" s="23" t="s">
        <v>65</v>
      </c>
    </row>
    <row r="3" ht="21" customHeight="1">
      <c r="A3" s="23">
        <v>10</v>
      </c>
    </row>
    <row r="4" ht="21" customHeight="1">
      <c r="A4" s="23">
        <v>11</v>
      </c>
    </row>
    <row r="5" ht="21" customHeight="1">
      <c r="A5" s="23">
        <v>12</v>
      </c>
    </row>
    <row r="6" ht="21" customHeight="1">
      <c r="A6" s="23">
        <v>13</v>
      </c>
    </row>
    <row r="7" ht="21" customHeight="1">
      <c r="A7" s="23">
        <v>14</v>
      </c>
    </row>
    <row r="8" ht="21" customHeight="1">
      <c r="A8" s="23">
        <v>15</v>
      </c>
    </row>
    <row r="9" ht="21" customHeight="1">
      <c r="A9" s="23">
        <v>16</v>
      </c>
    </row>
    <row r="10" ht="21" customHeight="1">
      <c r="A10" s="23">
        <v>17</v>
      </c>
    </row>
    <row r="11" ht="21" customHeight="1">
      <c r="A11" s="23">
        <v>18</v>
      </c>
    </row>
    <row r="12" ht="21" customHeight="1">
      <c r="A12" s="23">
        <v>19</v>
      </c>
    </row>
    <row r="13" ht="21" customHeight="1">
      <c r="A13" s="23">
        <v>20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19" sqref="E19"/>
    </sheetView>
  </sheetViews>
  <sheetFormatPr defaultColWidth="11.421875" defaultRowHeight="21" customHeight="1"/>
  <cols>
    <col min="1" max="1" width="17.57421875" style="3" customWidth="1"/>
    <col min="2" max="16384" width="11.421875" style="1" customWidth="1"/>
  </cols>
  <sheetData>
    <row r="1" s="2" customFormat="1" ht="21" customHeight="1">
      <c r="A1" s="4" t="s">
        <v>53</v>
      </c>
    </row>
    <row r="2" ht="21" customHeight="1">
      <c r="A2" s="23" t="s">
        <v>63</v>
      </c>
    </row>
    <row r="3" ht="21" customHeight="1">
      <c r="A3" s="23" t="s">
        <v>64</v>
      </c>
    </row>
    <row r="4" ht="21" customHeight="1">
      <c r="A4" s="23">
        <v>10</v>
      </c>
    </row>
    <row r="5" ht="21" customHeight="1">
      <c r="A5" s="23">
        <v>15</v>
      </c>
    </row>
    <row r="6" ht="21" customHeight="1">
      <c r="A6" s="23">
        <v>20</v>
      </c>
    </row>
    <row r="7" ht="21" customHeight="1">
      <c r="A7" s="23">
        <v>25</v>
      </c>
    </row>
    <row r="8" ht="21" customHeight="1">
      <c r="A8" s="23">
        <v>30</v>
      </c>
    </row>
    <row r="9" ht="21" customHeight="1">
      <c r="A9" s="23">
        <v>35</v>
      </c>
    </row>
    <row r="10" ht="21" customHeight="1">
      <c r="A10" s="23">
        <v>40</v>
      </c>
    </row>
    <row r="11" ht="21" customHeight="1">
      <c r="A11" s="23">
        <v>45</v>
      </c>
    </row>
    <row r="12" ht="21" customHeight="1">
      <c r="A12" s="23">
        <v>50</v>
      </c>
    </row>
    <row r="13" ht="21" customHeight="1">
      <c r="A13" s="23">
        <v>55</v>
      </c>
    </row>
    <row r="14" ht="21" customHeight="1">
      <c r="A14" s="23" t="s">
        <v>63</v>
      </c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  <ignoredErrors>
    <ignoredError sqref="A2:A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4" sqref="A4"/>
    </sheetView>
  </sheetViews>
  <sheetFormatPr defaultColWidth="11.421875" defaultRowHeight="21" customHeight="1"/>
  <cols>
    <col min="1" max="1" width="25.57421875" style="3" customWidth="1"/>
    <col min="2" max="16384" width="11.421875" style="1" customWidth="1"/>
  </cols>
  <sheetData>
    <row r="1" s="2" customFormat="1" ht="21" customHeight="1">
      <c r="A1" s="4" t="s">
        <v>66</v>
      </c>
    </row>
    <row r="2" ht="21" customHeight="1">
      <c r="A2" s="23" t="s">
        <v>95</v>
      </c>
    </row>
    <row r="3" ht="21" customHeight="1">
      <c r="A3" s="23" t="s">
        <v>96</v>
      </c>
    </row>
    <row r="4" ht="21" customHeight="1">
      <c r="A4" s="23"/>
    </row>
    <row r="5" ht="21" customHeight="1">
      <c r="A5" s="23"/>
    </row>
    <row r="6" ht="21" customHeight="1">
      <c r="A6" s="23"/>
    </row>
    <row r="7" ht="21" customHeight="1">
      <c r="A7" s="23"/>
    </row>
    <row r="8" ht="21" customHeight="1">
      <c r="A8" s="23"/>
    </row>
    <row r="9" ht="21" customHeight="1">
      <c r="A9" s="23"/>
    </row>
    <row r="10" ht="21" customHeight="1">
      <c r="A10" s="23"/>
    </row>
    <row r="11" ht="21" customHeight="1">
      <c r="A11" s="23"/>
    </row>
    <row r="12" ht="21" customHeight="1">
      <c r="A12" s="23"/>
    </row>
    <row r="13" ht="21" customHeight="1">
      <c r="A13" s="23"/>
    </row>
    <row r="14" ht="21" customHeight="1">
      <c r="A14" s="23"/>
    </row>
  </sheetData>
  <sheetProtection password="DF2F" sheet="1" objects="1" scenarios="1" selectLockedCells="1"/>
  <printOptions horizontalCentered="1"/>
  <pageMargins left="0.3937007874015748" right="0.3937007874015748" top="0.3937007874015748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Durin</dc:creator>
  <cp:keywords/>
  <dc:description/>
  <cp:lastModifiedBy>Roland Walzer</cp:lastModifiedBy>
  <cp:lastPrinted>2019-02-22T17:07:45Z</cp:lastPrinted>
  <dcterms:created xsi:type="dcterms:W3CDTF">2013-08-18T14:52:26Z</dcterms:created>
  <dcterms:modified xsi:type="dcterms:W3CDTF">2019-05-04T10:26:39Z</dcterms:modified>
  <cp:category/>
  <cp:version/>
  <cp:contentType/>
  <cp:contentStatus/>
</cp:coreProperties>
</file>