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96" tabRatio="654" activeTab="11"/>
  </bookViews>
  <sheets>
    <sheet name="U23m" sheetId="1" r:id="rId1"/>
    <sheet name="MÄ" sheetId="2" r:id="rId2"/>
    <sheet name="Sen A" sheetId="3" r:id="rId3"/>
    <sheet name="Sen B" sheetId="4" r:id="rId4"/>
    <sheet name="Sen C" sheetId="5" r:id="rId5"/>
    <sheet name="U23w" sheetId="6" r:id="rId6"/>
    <sheet name="FR" sheetId="7" r:id="rId7"/>
    <sheet name="DA A" sheetId="8" r:id="rId8"/>
    <sheet name="DA B" sheetId="9" r:id="rId9"/>
    <sheet name="DA C" sheetId="10" r:id="rId10"/>
    <sheet name="U14" sheetId="11" r:id="rId11"/>
    <sheet name="U18" sheetId="12" r:id="rId12"/>
  </sheets>
  <definedNames>
    <definedName name="_xlnm.Print_Area" localSheetId="7">'DA A'!$A$1:$J$33</definedName>
    <definedName name="_xlnm.Print_Area" localSheetId="8">'DA B'!$A$1:$J$30</definedName>
    <definedName name="_xlnm.Print_Area" localSheetId="9">'DA C'!$A$1:$J$22</definedName>
    <definedName name="_xlnm.Print_Area" localSheetId="6">'FR'!$A$1:$J$36</definedName>
    <definedName name="_xlnm.Print_Area" localSheetId="1">'MÄ'!$A$1:$J$38</definedName>
    <definedName name="_xlnm.Print_Area" localSheetId="2">'Sen A'!$A$1:$J$34</definedName>
    <definedName name="_xlnm.Print_Area" localSheetId="3">'Sen B'!$A$1:$J$34</definedName>
    <definedName name="_xlnm.Print_Area" localSheetId="4">'Sen C'!$A$1:$J$28</definedName>
    <definedName name="_xlnm.Print_Area" localSheetId="0">'U23m'!$A$1:$J$22</definedName>
    <definedName name="_xlnm.Print_Area" localSheetId="5">'U23w'!$A$1:$J$22</definedName>
  </definedNames>
  <calcPr fullCalcOnLoad="1"/>
</workbook>
</file>

<file path=xl/sharedStrings.xml><?xml version="1.0" encoding="utf-8"?>
<sst xmlns="http://schemas.openxmlformats.org/spreadsheetml/2006/main" count="700" uniqueCount="357">
  <si>
    <t>Kreismeisterschaft 2017  -   keine Auspielung</t>
  </si>
  <si>
    <t xml:space="preserve"> J u n i o r e n       ( 01.07.1993 - 30.06.1998 )</t>
  </si>
  <si>
    <t>28. / 29. Januar 2017</t>
  </si>
  <si>
    <r>
      <t>Titelverteidiger : E i b e r t</t>
    </r>
    <r>
      <rPr>
        <b/>
        <sz val="11"/>
        <rFont val="Arial"/>
        <family val="2"/>
      </rPr>
      <t xml:space="preserve"> , Manuel</t>
    </r>
    <r>
      <rPr>
        <sz val="11"/>
        <rFont val="Arial"/>
        <family val="2"/>
      </rPr>
      <t xml:space="preserve">     T S V   N e u h a u s        </t>
    </r>
    <r>
      <rPr>
        <b/>
        <sz val="11"/>
        <rFont val="Arial"/>
        <family val="2"/>
      </rPr>
      <t xml:space="preserve"> 1 0 5 1</t>
    </r>
    <r>
      <rPr>
        <sz val="11"/>
        <rFont val="Arial"/>
        <family val="2"/>
      </rPr>
      <t xml:space="preserve">   Kegel</t>
    </r>
  </si>
  <si>
    <t>Verein/</t>
  </si>
  <si>
    <t>VORLAUF</t>
  </si>
  <si>
    <t>ENDLAUF</t>
  </si>
  <si>
    <t>Platz</t>
  </si>
  <si>
    <t>Zeit</t>
  </si>
  <si>
    <t>Name, Vorname</t>
  </si>
  <si>
    <t>JG</t>
  </si>
  <si>
    <t>Einzelklub</t>
  </si>
  <si>
    <t>Vorlauf</t>
  </si>
  <si>
    <t>Endlauf</t>
  </si>
  <si>
    <t>Gesamt</t>
  </si>
  <si>
    <t>ABR</t>
  </si>
  <si>
    <t>F</t>
  </si>
  <si>
    <t>Volle</t>
  </si>
  <si>
    <t>Abr</t>
  </si>
  <si>
    <t>Ges</t>
  </si>
  <si>
    <t>Erlangen 3</t>
  </si>
  <si>
    <t>Erlangen 2</t>
  </si>
  <si>
    <t>Erlangen 1</t>
  </si>
  <si>
    <t>Kreismeisterschaft 2017  -  FSV Erlangen-Bruck</t>
  </si>
  <si>
    <t xml:space="preserve"> M ä n n e r       ( 01.07.1967 - 30.06.1993 )</t>
  </si>
  <si>
    <r>
      <t xml:space="preserve">   Vorlauf:  20 Starter  /   Endlauf: </t>
    </r>
    <r>
      <rPr>
        <b/>
        <sz val="10"/>
        <rFont val="Arial"/>
        <family val="2"/>
      </rPr>
      <t>12.00</t>
    </r>
    <r>
      <rPr>
        <sz val="10"/>
        <rFont val="Arial"/>
        <family val="2"/>
      </rPr>
      <t xml:space="preserve"> Uhr  12 Starter</t>
    </r>
  </si>
  <si>
    <r>
      <t xml:space="preserve">Titelverteidiger :  </t>
    </r>
    <r>
      <rPr>
        <b/>
        <sz val="11"/>
        <rFont val="Arial"/>
        <family val="2"/>
      </rPr>
      <t>I d r i s o g l o u , Gökhan</t>
    </r>
    <r>
      <rPr>
        <sz val="11"/>
        <rFont val="Arial"/>
        <family val="2"/>
      </rPr>
      <t xml:space="preserve">     Verein  Erlangen        </t>
    </r>
    <r>
      <rPr>
        <b/>
        <sz val="11"/>
        <rFont val="Arial"/>
        <family val="2"/>
      </rPr>
      <t xml:space="preserve"> 1 1 3 3</t>
    </r>
    <r>
      <rPr>
        <sz val="11"/>
        <rFont val="Arial"/>
        <family val="2"/>
      </rPr>
      <t xml:space="preserve">   Kegel</t>
    </r>
  </si>
  <si>
    <t>Stöckach</t>
  </si>
  <si>
    <t>Hemhofen 2</t>
  </si>
  <si>
    <t>Hemhofen 1</t>
  </si>
  <si>
    <t>Erlangen 9</t>
  </si>
  <si>
    <t>Erlangen 8</t>
  </si>
  <si>
    <t>Erlangen 7</t>
  </si>
  <si>
    <t>Erlangen 6</t>
  </si>
  <si>
    <t>Erlangen 5</t>
  </si>
  <si>
    <t>Erlangen 4</t>
  </si>
  <si>
    <t>SC H'aurach</t>
  </si>
  <si>
    <t>Adelsdorf</t>
  </si>
  <si>
    <t>Höchstadt 2</t>
  </si>
  <si>
    <t>Höchstadt 1</t>
  </si>
  <si>
    <t>GH H'aurach</t>
  </si>
  <si>
    <t>Neuhaus</t>
  </si>
  <si>
    <t>Forchheim</t>
  </si>
  <si>
    <t>Röttenbach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</si>
  <si>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2"/>
      </rPr>
      <t xml:space="preserve"> erfolgt am Sonntag, den </t>
    </r>
    <r>
      <rPr>
        <b/>
        <sz val="10"/>
        <rFont val="Arial"/>
        <family val="2"/>
      </rPr>
      <t>29.01.2017</t>
    </r>
    <r>
      <rPr>
        <sz val="10"/>
        <rFont val="Arial"/>
        <family val="2"/>
      </rPr>
      <t xml:space="preserve"> nach den Endläufen beim </t>
    </r>
    <r>
      <rPr>
        <b/>
        <sz val="10"/>
        <rFont val="Arial"/>
        <family val="2"/>
      </rPr>
      <t>FSV Erlangen-Bruck</t>
    </r>
  </si>
  <si>
    <t>Kreismeisterschaft 2017  -   T S V  N e u h a u s</t>
  </si>
  <si>
    <t xml:space="preserve"> S e n i o r e n   A     ( 01.07.1957 - 30.06.1967 )</t>
  </si>
  <si>
    <r>
      <t xml:space="preserve">Titelverteidiger :  </t>
    </r>
    <r>
      <rPr>
        <b/>
        <sz val="11"/>
        <rFont val="Arial"/>
        <family val="2"/>
      </rPr>
      <t>P f e i f f e r,  Gerhard</t>
    </r>
    <r>
      <rPr>
        <sz val="11"/>
        <rFont val="Arial"/>
        <family val="2"/>
      </rPr>
      <t xml:space="preserve">     GH  Höchstadt     </t>
    </r>
    <r>
      <rPr>
        <b/>
        <sz val="11"/>
        <rFont val="Arial"/>
        <family val="2"/>
      </rPr>
      <t xml:space="preserve">1 0 6 4  </t>
    </r>
    <r>
      <rPr>
        <sz val="11"/>
        <rFont val="Arial"/>
        <family val="2"/>
      </rPr>
      <t>Kegel</t>
    </r>
  </si>
  <si>
    <t>Höchstadt 4</t>
  </si>
  <si>
    <t>Höchstadt 3</t>
  </si>
  <si>
    <t>Röttenbach 2</t>
  </si>
  <si>
    <t>Röttenbach 1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</si>
  <si>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2"/>
      </rPr>
      <t xml:space="preserve"> erfolgt am Sonntag, den </t>
    </r>
    <r>
      <rPr>
        <b/>
        <sz val="10"/>
        <rFont val="Arial"/>
        <family val="2"/>
      </rPr>
      <t>29.01.2017</t>
    </r>
    <r>
      <rPr>
        <sz val="10"/>
        <rFont val="Arial"/>
        <family val="2"/>
      </rPr>
      <t xml:space="preserve"> nach den Endläufen beim </t>
    </r>
    <r>
      <rPr>
        <b/>
        <sz val="10"/>
        <rFont val="Arial"/>
        <family val="2"/>
      </rPr>
      <t>TSV Neuhaus</t>
    </r>
  </si>
  <si>
    <r>
      <t xml:space="preserve">am  </t>
    </r>
    <r>
      <rPr>
        <b/>
        <sz val="10"/>
        <rFont val="Arial"/>
        <family val="2"/>
      </rPr>
      <t xml:space="preserve">22. /  23. 04. 2017 </t>
    </r>
    <r>
      <rPr>
        <sz val="10"/>
        <rFont val="Arial"/>
        <family val="2"/>
      </rPr>
      <t xml:space="preserve"> im </t>
    </r>
    <r>
      <rPr>
        <b/>
        <sz val="10"/>
        <rFont val="Arial"/>
        <family val="2"/>
      </rPr>
      <t>Kreis Ansbach</t>
    </r>
  </si>
  <si>
    <t>Kreismeisterschaft 2017  -   G H  H ä u s l i n g</t>
  </si>
  <si>
    <t xml:space="preserve"> S e n i o r e n   B      ( 01.07.1947 - 30.06.1957 )</t>
  </si>
  <si>
    <r>
      <t xml:space="preserve">Titelverteidiger : </t>
    </r>
    <r>
      <rPr>
        <b/>
        <sz val="11"/>
        <rFont val="Arial"/>
        <family val="2"/>
      </rPr>
      <t>G ö t z , Hans</t>
    </r>
    <r>
      <rPr>
        <sz val="11"/>
        <rFont val="Arial"/>
        <family val="2"/>
      </rPr>
      <t xml:space="preserve">     Verein  R ö t t e n b a c h      </t>
    </r>
    <r>
      <rPr>
        <b/>
        <sz val="11"/>
        <rFont val="Arial"/>
        <family val="2"/>
      </rPr>
      <t xml:space="preserve"> 1 0 5 6</t>
    </r>
    <r>
      <rPr>
        <sz val="11"/>
        <rFont val="Arial"/>
        <family val="2"/>
      </rPr>
      <t xml:space="preserve">   Kegel</t>
    </r>
  </si>
  <si>
    <t>Hemhofen</t>
  </si>
  <si>
    <t>SC H'aurach 3</t>
  </si>
  <si>
    <t>SC H'aurach 2</t>
  </si>
  <si>
    <t>SC H'aurach 1</t>
  </si>
  <si>
    <t>Höchstadt</t>
  </si>
  <si>
    <t>Röttenbach 3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</si>
  <si>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2"/>
      </rPr>
      <t xml:space="preserve"> erfolgt am Sonntag, den </t>
    </r>
    <r>
      <rPr>
        <b/>
        <sz val="10"/>
        <rFont val="Arial"/>
        <family val="2"/>
      </rPr>
      <t>29.01.2017</t>
    </r>
    <r>
      <rPr>
        <sz val="10"/>
        <rFont val="Arial"/>
        <family val="2"/>
      </rPr>
      <t xml:space="preserve"> nach den Endläufen bei </t>
    </r>
    <r>
      <rPr>
        <b/>
        <sz val="10"/>
        <rFont val="Arial"/>
        <family val="2"/>
      </rPr>
      <t>GH Häusling</t>
    </r>
  </si>
  <si>
    <t xml:space="preserve">Teilnehmer an der Bezirksmeisterschaften 2017:   </t>
  </si>
  <si>
    <t xml:space="preserve">Platz 1 - 5  </t>
  </si>
  <si>
    <t>Kreismeisterschaft 2017  -   S K V  R ö t t e n b a c h</t>
  </si>
  <si>
    <t xml:space="preserve"> S e n i o r e n   C     ( bis einschl. 30.06.1947 )</t>
  </si>
  <si>
    <t>kein Titelverteidiger :   2016  keine Meisterschaft auf Kreisebene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</si>
  <si>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2"/>
      </rPr>
      <t xml:space="preserve"> erfolgt am Sonntag, den </t>
    </r>
    <r>
      <rPr>
        <b/>
        <sz val="10"/>
        <rFont val="Arial"/>
        <family val="2"/>
      </rPr>
      <t>29.01.2017</t>
    </r>
    <r>
      <rPr>
        <sz val="10"/>
        <rFont val="Arial"/>
        <family val="2"/>
      </rPr>
      <t xml:space="preserve"> nach den Endläufen beim </t>
    </r>
    <r>
      <rPr>
        <b/>
        <sz val="10"/>
        <rFont val="Arial"/>
        <family val="2"/>
      </rPr>
      <t>SKV Röttenbach</t>
    </r>
  </si>
  <si>
    <t xml:space="preserve"> J u n i o r i n n e n       ( 01.07.1993 - 30.06.1998 )</t>
  </si>
  <si>
    <t>Burkhardt, Anna</t>
  </si>
  <si>
    <t>11.96</t>
  </si>
  <si>
    <t>Neuhaus 2</t>
  </si>
  <si>
    <t>Fuchs, Heike</t>
  </si>
  <si>
    <t>09.95</t>
  </si>
  <si>
    <t>Neuhaus 1</t>
  </si>
  <si>
    <t>Kreismeisterschaft 2017  -   B a i e r s d o r f e r  S V</t>
  </si>
  <si>
    <t xml:space="preserve"> F r a u e n       ( 01.07.1967 - 30.06.1993 )</t>
  </si>
  <si>
    <r>
      <t xml:space="preserve">Titelverteidiger :  </t>
    </r>
    <r>
      <rPr>
        <b/>
        <sz val="11"/>
        <rFont val="Arial"/>
        <family val="2"/>
      </rPr>
      <t>B r u n n e r , Sandra</t>
    </r>
    <r>
      <rPr>
        <sz val="11"/>
        <rFont val="Arial"/>
        <family val="2"/>
      </rPr>
      <t xml:space="preserve">     Verein  Erlangen      </t>
    </r>
    <r>
      <rPr>
        <b/>
        <sz val="11"/>
        <rFont val="Arial"/>
        <family val="2"/>
      </rPr>
      <t xml:space="preserve"> 1 1 4 6</t>
    </r>
    <r>
      <rPr>
        <sz val="11"/>
        <rFont val="Arial"/>
        <family val="2"/>
      </rPr>
      <t xml:space="preserve">  Kegel</t>
    </r>
  </si>
  <si>
    <t>Forchheim 1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</si>
  <si>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2"/>
      </rPr>
      <t xml:space="preserve"> erfolgt am Sonntag, den </t>
    </r>
    <r>
      <rPr>
        <b/>
        <sz val="10"/>
        <rFont val="Arial"/>
        <family val="2"/>
      </rPr>
      <t>29.01.2017</t>
    </r>
    <r>
      <rPr>
        <sz val="10"/>
        <rFont val="Arial"/>
        <family val="2"/>
      </rPr>
      <t xml:space="preserve"> nach den Endläufen beim </t>
    </r>
    <r>
      <rPr>
        <b/>
        <sz val="10"/>
        <rFont val="Arial"/>
        <family val="2"/>
      </rPr>
      <t>Baiersdorfer SV</t>
    </r>
  </si>
  <si>
    <t xml:space="preserve"> S e n i o r i n n e n   A     ( 01.07.1957 - 30.06.1967 )</t>
  </si>
  <si>
    <r>
      <t xml:space="preserve">Titelverteidiger :  </t>
    </r>
    <r>
      <rPr>
        <b/>
        <sz val="11"/>
        <rFont val="Arial"/>
        <family val="2"/>
      </rPr>
      <t>W i r t h , Petra</t>
    </r>
    <r>
      <rPr>
        <sz val="11"/>
        <rFont val="Arial"/>
        <family val="2"/>
      </rPr>
      <t xml:space="preserve">    Verein Erlangen        </t>
    </r>
    <r>
      <rPr>
        <b/>
        <sz val="11"/>
        <rFont val="Arial"/>
        <family val="2"/>
      </rPr>
      <t xml:space="preserve"> 1 0 4 2</t>
    </r>
    <r>
      <rPr>
        <sz val="11"/>
        <rFont val="Arial"/>
        <family val="2"/>
      </rPr>
      <t xml:space="preserve">   Kegel</t>
    </r>
  </si>
  <si>
    <t xml:space="preserve"> S e n i o r i n n e n  B       ( 01.07.1947 - 30.06.1957 )</t>
  </si>
  <si>
    <r>
      <t xml:space="preserve">Titelverteidiger :  </t>
    </r>
    <r>
      <rPr>
        <b/>
        <sz val="11"/>
        <rFont val="Arial"/>
        <family val="2"/>
      </rPr>
      <t>H e y m ,   Gitta</t>
    </r>
    <r>
      <rPr>
        <sz val="11"/>
        <rFont val="Arial"/>
        <family val="2"/>
      </rPr>
      <t xml:space="preserve">       Verein  Erlangen    </t>
    </r>
    <r>
      <rPr>
        <b/>
        <sz val="11"/>
        <rFont val="Arial"/>
        <family val="2"/>
      </rPr>
      <t>1 0 8 3</t>
    </r>
    <r>
      <rPr>
        <sz val="11"/>
        <rFont val="Arial"/>
        <family val="2"/>
      </rPr>
      <t xml:space="preserve">   Kegel</t>
    </r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</si>
  <si>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2"/>
      </rPr>
      <t xml:space="preserve"> erfolgt am Sonntag, den </t>
    </r>
    <r>
      <rPr>
        <b/>
        <sz val="10"/>
        <rFont val="Arial"/>
        <family val="2"/>
      </rPr>
      <t>21.02.2016</t>
    </r>
    <r>
      <rPr>
        <sz val="10"/>
        <rFont val="Arial"/>
        <family val="2"/>
      </rPr>
      <t xml:space="preserve"> direkt nach den Endläufen beim </t>
    </r>
    <r>
      <rPr>
        <b/>
        <sz val="10"/>
        <rFont val="Arial"/>
        <family val="2"/>
      </rPr>
      <t>SKV Röttenbach</t>
    </r>
  </si>
  <si>
    <t xml:space="preserve">Platz 1 - 5 </t>
  </si>
  <si>
    <t xml:space="preserve"> S e n i o r i n n e n  C       ( bis einschl. 30.06.1947 )</t>
  </si>
  <si>
    <r>
      <t xml:space="preserve">Titelverteidiger :  </t>
    </r>
    <r>
      <rPr>
        <b/>
        <sz val="11"/>
        <rFont val="Arial"/>
        <family val="2"/>
      </rPr>
      <t>K o c h ,   Inge</t>
    </r>
    <r>
      <rPr>
        <sz val="11"/>
        <rFont val="Arial"/>
        <family val="2"/>
      </rPr>
      <t xml:space="preserve">       Verein  Erlangen    </t>
    </r>
    <r>
      <rPr>
        <b/>
        <sz val="11"/>
        <rFont val="Arial"/>
        <family val="2"/>
      </rPr>
      <t>9 8 2</t>
    </r>
    <r>
      <rPr>
        <sz val="11"/>
        <rFont val="Arial"/>
        <family val="2"/>
      </rPr>
      <t xml:space="preserve">   Kegel</t>
    </r>
  </si>
  <si>
    <t>Dittkuhn, Gudrun</t>
  </si>
  <si>
    <t>12.45</t>
  </si>
  <si>
    <t>Erlangen</t>
  </si>
  <si>
    <t>Schilasky, Maria</t>
  </si>
  <si>
    <t>12.46</t>
  </si>
  <si>
    <t>Dürrbeck, Margarete</t>
  </si>
  <si>
    <t>01.45</t>
  </si>
  <si>
    <t>Platz: 1 - 4</t>
  </si>
  <si>
    <t>n.a.</t>
  </si>
  <si>
    <t>Geist, Inge</t>
  </si>
  <si>
    <t>Schulz, Jürgen</t>
  </si>
  <si>
    <t>Götz, Hans</t>
  </si>
  <si>
    <t>Amon, Robert</t>
  </si>
  <si>
    <t>Bögelein, Karl-Heinz</t>
  </si>
  <si>
    <t>Seitz, Knut</t>
  </si>
  <si>
    <t>Holzmann, Philip</t>
  </si>
  <si>
    <t>Wagner, Felix</t>
  </si>
  <si>
    <t>Dürrbeck, Chris</t>
  </si>
  <si>
    <t>06.51</t>
  </si>
  <si>
    <t>03.54</t>
  </si>
  <si>
    <t>07.54</t>
  </si>
  <si>
    <t>06.66</t>
  </si>
  <si>
    <t>07.85</t>
  </si>
  <si>
    <t>03.36</t>
  </si>
  <si>
    <t>05.66</t>
  </si>
  <si>
    <t>12.78</t>
  </si>
  <si>
    <t>Kretzschmann, Hans-J.</t>
  </si>
  <si>
    <t>09.49</t>
  </si>
  <si>
    <t>07.77</t>
  </si>
  <si>
    <t>05.56</t>
  </si>
  <si>
    <t>Eibert, Manuel</t>
  </si>
  <si>
    <t>Eibert, Benno</t>
  </si>
  <si>
    <t>Herrmann, Werner</t>
  </si>
  <si>
    <t>Oppelt, Claudia</t>
  </si>
  <si>
    <t>Neidhardt, Andrea</t>
  </si>
  <si>
    <t>12.92</t>
  </si>
  <si>
    <t>06.39</t>
  </si>
  <si>
    <t>05.78</t>
  </si>
  <si>
    <t>05.72</t>
  </si>
  <si>
    <t>10.81</t>
  </si>
  <si>
    <t>Röhling, Matthias</t>
  </si>
  <si>
    <t>04.78</t>
  </si>
  <si>
    <t>Scholz, Jürgen</t>
  </si>
  <si>
    <t>11.61</t>
  </si>
  <si>
    <t>Neubauer, Egon</t>
  </si>
  <si>
    <t>02.49</t>
  </si>
  <si>
    <t>Frei</t>
  </si>
  <si>
    <t>Egbers, Johann</t>
  </si>
  <si>
    <t>05.57</t>
  </si>
  <si>
    <t>Maier, Konrad</t>
  </si>
  <si>
    <t>11.39</t>
  </si>
  <si>
    <t>Popp, Brunhilde</t>
  </si>
  <si>
    <t>Egbers, Claudia</t>
  </si>
  <si>
    <t>06.56</t>
  </si>
  <si>
    <t>Komarek, Marko</t>
  </si>
  <si>
    <t>Miksch, Matthias</t>
  </si>
  <si>
    <t>Schmitt, Georg</t>
  </si>
  <si>
    <t>Förster, Sabrina</t>
  </si>
  <si>
    <t>Lang, Ute</t>
  </si>
  <si>
    <t>Graf, Beate</t>
  </si>
  <si>
    <t>08.80</t>
  </si>
  <si>
    <t>06.93</t>
  </si>
  <si>
    <t>10.71</t>
  </si>
  <si>
    <t>07.56</t>
  </si>
  <si>
    <t>Lupo, Enzo</t>
  </si>
  <si>
    <t>Gumbrecht, Hans</t>
  </si>
  <si>
    <t>Wojaczek, Siegfreid</t>
  </si>
  <si>
    <t>Kessel, Hermine</t>
  </si>
  <si>
    <t>10.47</t>
  </si>
  <si>
    <t>03.53</t>
  </si>
  <si>
    <t>11.50</t>
  </si>
  <si>
    <t>08.67</t>
  </si>
  <si>
    <t>Kessel, Johann</t>
  </si>
  <si>
    <t>07.73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</si>
  <si>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2"/>
      </rPr>
      <t xml:space="preserve"> erfolgt am Sonntag, den </t>
    </r>
    <r>
      <rPr>
        <b/>
        <sz val="10"/>
        <rFont val="Arial"/>
        <family val="2"/>
      </rPr>
      <t>29.01.2017</t>
    </r>
    <r>
      <rPr>
        <sz val="10"/>
        <rFont val="Arial"/>
        <family val="2"/>
      </rPr>
      <t xml:space="preserve"> direkt nach den Endläufen beim </t>
    </r>
    <r>
      <rPr>
        <b/>
        <sz val="10"/>
        <rFont val="Arial"/>
        <family val="2"/>
      </rPr>
      <t>Baiersdorfer SV</t>
    </r>
  </si>
  <si>
    <t>Zeller, Alexander</t>
  </si>
  <si>
    <t>11.87</t>
  </si>
  <si>
    <t>Balzert, Daniel</t>
  </si>
  <si>
    <t>Vornberger, Patrick</t>
  </si>
  <si>
    <t>02.94</t>
  </si>
  <si>
    <t>04.96</t>
  </si>
  <si>
    <t>Groß, Thomas</t>
  </si>
  <si>
    <t>Schweidler, Michael</t>
  </si>
  <si>
    <t>Weller, Karl-Heinz</t>
  </si>
  <si>
    <t>Polster, Richard</t>
  </si>
  <si>
    <t>Gumbrecht, Karl-Heinz</t>
  </si>
  <si>
    <t>Beck, Wolfgang</t>
  </si>
  <si>
    <t>Scholten, Dieter</t>
  </si>
  <si>
    <t>Händel, Konrad</t>
  </si>
  <si>
    <t>Lang, Lorenz</t>
  </si>
  <si>
    <t>Arnold, Jörg</t>
  </si>
  <si>
    <t>Bartikowski, Gerd</t>
  </si>
  <si>
    <t>Hormeß, Katrin</t>
  </si>
  <si>
    <t>Roth, Tanja</t>
  </si>
  <si>
    <t>Monteiro Marques, Jasmin</t>
  </si>
  <si>
    <t>Huppek, Julia</t>
  </si>
  <si>
    <t>Hummel, Petra</t>
  </si>
  <si>
    <t>Brunner, Sandra</t>
  </si>
  <si>
    <t>Donat, Margit</t>
  </si>
  <si>
    <t>Paus, Marion</t>
  </si>
  <si>
    <t>Lux, Monika</t>
  </si>
  <si>
    <t>Leppig, Petra</t>
  </si>
  <si>
    <t>Schachtner, Christine</t>
  </si>
  <si>
    <t>Wirth, Petra</t>
  </si>
  <si>
    <t>Kotulla, Annerose</t>
  </si>
  <si>
    <t>Stritz, Martina</t>
  </si>
  <si>
    <t>Heym, Gitta</t>
  </si>
  <si>
    <t>Eichler, Helga</t>
  </si>
  <si>
    <t>07.55</t>
  </si>
  <si>
    <t>07.64</t>
  </si>
  <si>
    <t>02.68</t>
  </si>
  <si>
    <t>04.79</t>
  </si>
  <si>
    <t>06.36</t>
  </si>
  <si>
    <t>11.42</t>
  </si>
  <si>
    <t>03.56</t>
  </si>
  <si>
    <t>12.64</t>
  </si>
  <si>
    <t>04.60</t>
  </si>
  <si>
    <t>03.67</t>
  </si>
  <si>
    <t>02.54</t>
  </si>
  <si>
    <t>08.89</t>
  </si>
  <si>
    <t>06.85</t>
  </si>
  <si>
    <t>05.58</t>
  </si>
  <si>
    <t>05.64</t>
  </si>
  <si>
    <t>04.49</t>
  </si>
  <si>
    <t>03.39</t>
  </si>
  <si>
    <t>01.52</t>
  </si>
  <si>
    <t>09.61</t>
  </si>
  <si>
    <t>04.57</t>
  </si>
  <si>
    <t>10.89</t>
  </si>
  <si>
    <t>08.55</t>
  </si>
  <si>
    <t>07.61</t>
  </si>
  <si>
    <t>08.60</t>
  </si>
  <si>
    <t>05.61</t>
  </si>
  <si>
    <t>06.40</t>
  </si>
  <si>
    <t>08.44</t>
  </si>
  <si>
    <t>10.51</t>
  </si>
  <si>
    <t>Braun, Kristin</t>
  </si>
  <si>
    <t>09.97</t>
  </si>
  <si>
    <r>
      <t xml:space="preserve">   Vorlauf:  16 Starter  /   Endlauf: </t>
    </r>
    <r>
      <rPr>
        <b/>
        <sz val="10"/>
        <rFont val="Arial"/>
        <family val="2"/>
      </rPr>
      <t>10.00</t>
    </r>
    <r>
      <rPr>
        <sz val="10"/>
        <rFont val="Arial"/>
        <family val="2"/>
      </rPr>
      <t xml:space="preserve"> Uhr  8 Starter</t>
    </r>
  </si>
  <si>
    <r>
      <t xml:space="preserve">   Vorlauf:  8 Starter  /   Endlauf: </t>
    </r>
    <r>
      <rPr>
        <b/>
        <sz val="10"/>
        <rFont val="Arial"/>
        <family val="2"/>
      </rPr>
      <t>10.00</t>
    </r>
    <r>
      <rPr>
        <sz val="10"/>
        <rFont val="Arial"/>
        <family val="2"/>
      </rPr>
      <t xml:space="preserve"> Uhr  8 Starter</t>
    </r>
  </si>
  <si>
    <r>
      <t xml:space="preserve">   Vorlauf:  13 Starter  /   Endlauf: </t>
    </r>
    <r>
      <rPr>
        <b/>
        <sz val="10"/>
        <rFont val="Arial"/>
        <family val="2"/>
      </rPr>
      <t>10.00</t>
    </r>
    <r>
      <rPr>
        <sz val="10"/>
        <rFont val="Arial"/>
        <family val="2"/>
      </rPr>
      <t xml:space="preserve"> Uhr  8 Starter</t>
    </r>
  </si>
  <si>
    <r>
      <t xml:space="preserve">   Vorlauf:  9  Starter  /   Endlauf: </t>
    </r>
    <r>
      <rPr>
        <b/>
        <sz val="10"/>
        <rFont val="Arial"/>
        <family val="2"/>
      </rPr>
      <t>12.00</t>
    </r>
    <r>
      <rPr>
        <sz val="10"/>
        <rFont val="Arial"/>
        <family val="2"/>
      </rPr>
      <t xml:space="preserve"> Uhr  8 Starter</t>
    </r>
  </si>
  <si>
    <t>Götz, Fabian</t>
  </si>
  <si>
    <t>10.95</t>
  </si>
  <si>
    <t>krank</t>
  </si>
  <si>
    <t>Reinhardt, Wolfgang</t>
  </si>
  <si>
    <t>08.72</t>
  </si>
  <si>
    <t>Pfeiffer, Michael</t>
  </si>
  <si>
    <t>06.86</t>
  </si>
  <si>
    <t>Kutzner, Manfred</t>
  </si>
  <si>
    <t>11.59</t>
  </si>
  <si>
    <t>Pfeiffer, Gerhard</t>
  </si>
  <si>
    <t>04.63</t>
  </si>
  <si>
    <t>Wengler, Peter</t>
  </si>
  <si>
    <t>06.61</t>
  </si>
  <si>
    <t>Ross, Johann</t>
  </si>
  <si>
    <t>12.62</t>
  </si>
  <si>
    <t>Reinhardt, Theo</t>
  </si>
  <si>
    <t>07.52</t>
  </si>
  <si>
    <t>Gawlitza, Martin</t>
  </si>
  <si>
    <t>11.41</t>
  </si>
  <si>
    <t>Scheer, Heike</t>
  </si>
  <si>
    <t>05.85</t>
  </si>
  <si>
    <t>Vitic, Hildegard</t>
  </si>
  <si>
    <t>09.53</t>
  </si>
  <si>
    <t>Idrisoglou, Gökhan</t>
  </si>
  <si>
    <t>Dürl, Maximilian</t>
  </si>
  <si>
    <t>Widmann, Andre</t>
  </si>
  <si>
    <t>Kohn, Sebastian</t>
  </si>
  <si>
    <t>Zeidler, Martin</t>
  </si>
  <si>
    <t>Müller, Marco</t>
  </si>
  <si>
    <t>Hummel, Jürgen</t>
  </si>
  <si>
    <t>Flossmann, Christian</t>
  </si>
  <si>
    <t>Ademovic, Adnan</t>
  </si>
  <si>
    <t>Schalk, Georg</t>
  </si>
  <si>
    <t>08.63</t>
  </si>
  <si>
    <t>03.60</t>
  </si>
  <si>
    <t>05.88</t>
  </si>
  <si>
    <t>10.79</t>
  </si>
  <si>
    <t>08.68</t>
  </si>
  <si>
    <t>03.76</t>
  </si>
  <si>
    <t>07.81</t>
  </si>
  <si>
    <t>09.74</t>
  </si>
  <si>
    <t>08.84</t>
  </si>
  <si>
    <t>06.83</t>
  </si>
  <si>
    <t>09.52</t>
  </si>
  <si>
    <t>Köppelle, Ludwig</t>
  </si>
  <si>
    <r>
      <t xml:space="preserve">   Vorlauf:  7 Starter /   Endlauf: </t>
    </r>
    <r>
      <rPr>
        <b/>
        <sz val="10"/>
        <rFont val="Arial"/>
        <family val="2"/>
      </rPr>
      <t>12.00</t>
    </r>
    <r>
      <rPr>
        <sz val="10"/>
        <rFont val="Arial"/>
        <family val="2"/>
      </rPr>
      <t xml:space="preserve"> Uhr 7 Starter</t>
    </r>
  </si>
  <si>
    <t>Dietmar Richard</t>
  </si>
  <si>
    <t>04.55</t>
  </si>
  <si>
    <t>01.62</t>
  </si>
  <si>
    <t>*)</t>
  </si>
  <si>
    <t>Endlauf-Vorstart am 25.02.2017 wegen Bundsligaspiel am 29.01.2017</t>
  </si>
  <si>
    <r>
      <t xml:space="preserve">am  </t>
    </r>
    <r>
      <rPr>
        <b/>
        <sz val="10"/>
        <rFont val="Arial"/>
        <family val="2"/>
      </rPr>
      <t xml:space="preserve">08. /  09. 04. 2017 </t>
    </r>
    <r>
      <rPr>
        <sz val="10"/>
        <rFont val="Arial"/>
        <family val="2"/>
      </rPr>
      <t>bei GH / TSV Lauf</t>
    </r>
  </si>
  <si>
    <r>
      <t xml:space="preserve">am  </t>
    </r>
    <r>
      <rPr>
        <b/>
        <sz val="10"/>
        <rFont val="Arial"/>
        <family val="2"/>
      </rPr>
      <t>08. /  09. 04. 2017 bei BW Allersberg</t>
    </r>
  </si>
  <si>
    <r>
      <t xml:space="preserve">am  </t>
    </r>
    <r>
      <rPr>
        <b/>
        <sz val="10"/>
        <rFont val="Arial"/>
        <family val="2"/>
      </rPr>
      <t xml:space="preserve">08. /  09. 04. 2017 </t>
    </r>
    <r>
      <rPr>
        <sz val="10"/>
        <rFont val="Arial"/>
        <family val="2"/>
      </rPr>
      <t>bei BW Allersberg</t>
    </r>
  </si>
  <si>
    <t>Winkler, Florian</t>
  </si>
  <si>
    <t>11.83</t>
  </si>
  <si>
    <r>
      <t xml:space="preserve">Teilnehmer an der Bezirksmeisterschaften 2017:  </t>
    </r>
    <r>
      <rPr>
        <b/>
        <sz val="10"/>
        <color indexed="10"/>
        <rFont val="MS Sans Serif"/>
        <family val="2"/>
      </rPr>
      <t xml:space="preserve"> Platz 1 - 4</t>
    </r>
  </si>
  <si>
    <r>
      <t xml:space="preserve">Teilnehmer an der Bezirksmeisterschaften 2017:   </t>
    </r>
    <r>
      <rPr>
        <b/>
        <sz val="10"/>
        <color indexed="10"/>
        <rFont val="MS Sans Serif"/>
        <family val="2"/>
      </rPr>
      <t>Platz 1 - 3</t>
    </r>
  </si>
  <si>
    <t xml:space="preserve">Abbruch </t>
  </si>
  <si>
    <r>
      <t xml:space="preserve">Teilnehmer an der Bezirksmeisterschaften 2017:   </t>
    </r>
    <r>
      <rPr>
        <b/>
        <sz val="10"/>
        <color indexed="10"/>
        <rFont val="MS Sans Serif"/>
        <family val="0"/>
      </rPr>
      <t>Platz 1 - 4</t>
    </r>
  </si>
  <si>
    <r>
      <t xml:space="preserve">Teilnehmer an der Bezirksmeisterschaften 2017:   </t>
    </r>
    <r>
      <rPr>
        <b/>
        <sz val="10"/>
        <color indexed="10"/>
        <rFont val="MS Sans Serif"/>
        <family val="0"/>
      </rPr>
      <t>Platz 1 + 2</t>
    </r>
  </si>
  <si>
    <r>
      <t xml:space="preserve">Teilnehmer an der Bezirksmeisterschaften 2017:   </t>
    </r>
    <r>
      <rPr>
        <b/>
        <sz val="10"/>
        <color indexed="10"/>
        <rFont val="MS Sans Serif"/>
        <family val="0"/>
      </rPr>
      <t>Platz 1 - 5</t>
    </r>
  </si>
  <si>
    <r>
      <t xml:space="preserve">Teilnehmer an der Bezirksmeisterschaften 2017:   U23 männlich  </t>
    </r>
    <r>
      <rPr>
        <b/>
        <sz val="10"/>
        <color indexed="10"/>
        <rFont val="MS Sans Serif"/>
        <family val="0"/>
      </rPr>
      <t>Platz 1 - 3</t>
    </r>
  </si>
  <si>
    <t>Röhling, Sonja</t>
  </si>
  <si>
    <r>
      <t xml:space="preserve">   Vorlauf:  15 Starter  /   Endlauf: </t>
    </r>
    <r>
      <rPr>
        <b/>
        <sz val="10"/>
        <rFont val="Arial"/>
        <family val="2"/>
      </rPr>
      <t>10.00</t>
    </r>
    <r>
      <rPr>
        <sz val="10"/>
        <rFont val="Arial"/>
        <family val="2"/>
      </rPr>
      <t xml:space="preserve"> Uhr  8 Starter</t>
    </r>
  </si>
  <si>
    <t>Dirian, Uwe</t>
  </si>
  <si>
    <t>Kreismeisterschaft 2017 - Baiersdorfer SV</t>
  </si>
  <si>
    <t>U14  -  J u g e n d       ( 01.07.2002 - 30.06.2007 )</t>
  </si>
  <si>
    <t>18.  /  19.  Februar  2017</t>
  </si>
  <si>
    <r>
      <t>U 14 männlich</t>
    </r>
    <r>
      <rPr>
        <sz val="10"/>
        <rFont val="Arial"/>
        <family val="2"/>
      </rPr>
      <t xml:space="preserve"> ---&gt;    Vorlauf: Bahn 1-4   6 Starter  /   Endlauf: </t>
    </r>
    <r>
      <rPr>
        <b/>
        <sz val="10"/>
        <color indexed="10"/>
        <rFont val="Arial"/>
        <family val="2"/>
      </rPr>
      <t>10:30</t>
    </r>
    <r>
      <rPr>
        <sz val="10"/>
        <rFont val="Arial"/>
        <family val="2"/>
      </rPr>
      <t xml:space="preserve"> Uhr Bahn 1-4   3 Starter</t>
    </r>
  </si>
  <si>
    <r>
      <t xml:space="preserve">Titelverteidiger :  </t>
    </r>
    <r>
      <rPr>
        <b/>
        <sz val="10"/>
        <rFont val="MS Sans Serif"/>
        <family val="2"/>
      </rPr>
      <t>H u m m e l , Nico</t>
    </r>
    <r>
      <rPr>
        <sz val="10"/>
        <rFont val="MS Sans Serif"/>
        <family val="2"/>
      </rPr>
      <t xml:space="preserve">      KV E r l a n g e n    </t>
    </r>
    <r>
      <rPr>
        <b/>
        <sz val="10"/>
        <rFont val="MS Sans Serif"/>
        <family val="2"/>
      </rPr>
      <t>9 3 2</t>
    </r>
    <r>
      <rPr>
        <sz val="10"/>
        <rFont val="MS Sans Serif"/>
        <family val="2"/>
      </rPr>
      <t xml:space="preserve">  Kegel</t>
    </r>
  </si>
  <si>
    <r>
      <t>U 14 weiblich</t>
    </r>
    <r>
      <rPr>
        <sz val="10"/>
        <rFont val="Arial"/>
        <family val="2"/>
      </rPr>
      <t xml:space="preserve"> ---&gt;    Vorlauf: Bahn 1-4  3 Starter  /   Endlauf: </t>
    </r>
    <r>
      <rPr>
        <b/>
        <sz val="10"/>
        <color indexed="10"/>
        <rFont val="Arial"/>
        <family val="2"/>
      </rPr>
      <t>09:30</t>
    </r>
    <r>
      <rPr>
        <sz val="10"/>
        <rFont val="Arial"/>
        <family val="2"/>
      </rPr>
      <t xml:space="preserve"> Uhr Bahn 1-4   3 Starter</t>
    </r>
  </si>
  <si>
    <r>
      <t xml:space="preserve">Titelverteidiger:  </t>
    </r>
    <r>
      <rPr>
        <b/>
        <sz val="10"/>
        <rFont val="MS Sans Serif"/>
        <family val="2"/>
      </rPr>
      <t>F e h n , Laura</t>
    </r>
    <r>
      <rPr>
        <sz val="10"/>
        <rFont val="MS Sans Serif"/>
        <family val="2"/>
      </rPr>
      <t xml:space="preserve">     K V  E r l a n g e n   </t>
    </r>
    <r>
      <rPr>
        <b/>
        <sz val="10"/>
        <rFont val="MS Sans Serif"/>
        <family val="2"/>
      </rPr>
      <t>7 9 8</t>
    </r>
    <r>
      <rPr>
        <sz val="10"/>
        <rFont val="MS Sans Serif"/>
        <family val="2"/>
      </rPr>
      <t xml:space="preserve">  Kegel</t>
    </r>
  </si>
  <si>
    <t>U 1 4    w e i b l i c h</t>
  </si>
  <si>
    <t>Fehn Chiara</t>
  </si>
  <si>
    <t>09.04</t>
  </si>
  <si>
    <t>Fehn Laura</t>
  </si>
  <si>
    <t>09.02</t>
  </si>
  <si>
    <t>Fehn Viola</t>
  </si>
  <si>
    <t>06.06</t>
  </si>
  <si>
    <t>U 1 4   m ä n n l i c h</t>
  </si>
  <si>
    <t>Windrich, Nico</t>
  </si>
  <si>
    <t>10.02</t>
  </si>
  <si>
    <t>Löhnert, Vincent</t>
  </si>
  <si>
    <t>Bäumel, Lukas</t>
  </si>
  <si>
    <t>02.05</t>
  </si>
  <si>
    <t>Hummel, Simon *)</t>
  </si>
  <si>
    <t>06.04</t>
  </si>
  <si>
    <t>Blaß, Fabian **)</t>
  </si>
  <si>
    <t>08.03</t>
  </si>
  <si>
    <t>Elitzer, Leon **)</t>
  </si>
  <si>
    <t>12.02</t>
  </si>
  <si>
    <t>*) krank entschulidigt</t>
  </si>
  <si>
    <t>**) ????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</si>
  <si>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2"/>
      </rPr>
      <t xml:space="preserve"> erfolgt am Sonntag, den </t>
    </r>
    <r>
      <rPr>
        <b/>
        <sz val="10"/>
        <rFont val="Arial"/>
        <family val="2"/>
      </rPr>
      <t>19.02.2017</t>
    </r>
    <r>
      <rPr>
        <sz val="10"/>
        <rFont val="Arial"/>
        <family val="2"/>
      </rPr>
      <t xml:space="preserve"> direkt nach den Endläufen</t>
    </r>
  </si>
  <si>
    <t>Teilnehmer an der Bezirksmeisterschaften 2017:   U14 männlich   Platz 1 - 2</t>
  </si>
  <si>
    <t>Teilnehmer an der Bezirksmeisterschaften 2017:   U14 weiblich  Platz 1 - 2</t>
  </si>
  <si>
    <r>
      <t xml:space="preserve">am  </t>
    </r>
    <r>
      <rPr>
        <b/>
        <sz val="10"/>
        <rFont val="Arial"/>
        <family val="2"/>
      </rPr>
      <t xml:space="preserve">22. /  23. 04. 2017 </t>
    </r>
    <r>
      <rPr>
        <sz val="10"/>
        <rFont val="Arial"/>
        <family val="2"/>
      </rPr>
      <t xml:space="preserve"> in Heideck</t>
    </r>
  </si>
  <si>
    <r>
      <t xml:space="preserve">Teilnehmer an der Bezirksmeisterschaften 2017:   U23 weiblich  </t>
    </r>
    <r>
      <rPr>
        <b/>
        <sz val="10"/>
        <color indexed="10"/>
        <rFont val="MS Sans Serif"/>
        <family val="0"/>
      </rPr>
      <t>Platz</t>
    </r>
    <r>
      <rPr>
        <b/>
        <sz val="10"/>
        <rFont val="MS Sans Serif"/>
        <family val="2"/>
      </rPr>
      <t xml:space="preserve"> </t>
    </r>
    <r>
      <rPr>
        <b/>
        <sz val="10"/>
        <color indexed="10"/>
        <rFont val="MS Sans Serif"/>
        <family val="0"/>
      </rPr>
      <t>1 + 2</t>
    </r>
  </si>
  <si>
    <t>Kreismeisterschaft 2017 - Baiersdorfer Sportverein</t>
  </si>
  <si>
    <t>U 18  -  J u g e n d           ( 01.07.1998 - 30.06.2002 )</t>
  </si>
  <si>
    <t>Mittwoch 18.01.2017  18:00 Vorlauf / Mittwoch 25.01.2017 18:00 Endlauf</t>
  </si>
  <si>
    <r>
      <t>U 18 männlich</t>
    </r>
    <r>
      <rPr>
        <sz val="10"/>
        <rFont val="Arial"/>
        <family val="2"/>
      </rPr>
      <t xml:space="preserve">:  Vorlauf:  Bahn 1-4   2 Starter   /   Endlauf: </t>
    </r>
    <r>
      <rPr>
        <b/>
        <sz val="10"/>
        <rFont val="Arial"/>
        <family val="2"/>
      </rPr>
      <t>18.00</t>
    </r>
    <r>
      <rPr>
        <sz val="10"/>
        <rFont val="Arial"/>
        <family val="2"/>
      </rPr>
      <t xml:space="preserve"> Uhr Bahn 1-4  2 Starter</t>
    </r>
  </si>
  <si>
    <r>
      <t xml:space="preserve">Titelverteidiger :      Reindl Jonas - KV Erlangen  *  </t>
    </r>
    <r>
      <rPr>
        <b/>
        <sz val="11"/>
        <rFont val="Arial"/>
        <family val="2"/>
      </rPr>
      <t xml:space="preserve">904 </t>
    </r>
    <r>
      <rPr>
        <sz val="11"/>
        <rFont val="Arial"/>
        <family val="2"/>
      </rPr>
      <t xml:space="preserve"> Kegel</t>
    </r>
  </si>
  <si>
    <r>
      <t>U 18 weiblich</t>
    </r>
    <r>
      <rPr>
        <sz val="10"/>
        <rFont val="Arial"/>
        <family val="2"/>
      </rPr>
      <t xml:space="preserve">:  Vorlauf:  Bahn 1-4  2 Starter   /   Endlauf: </t>
    </r>
    <r>
      <rPr>
        <b/>
        <sz val="10"/>
        <rFont val="Arial"/>
        <family val="2"/>
      </rPr>
      <t>18.00</t>
    </r>
    <r>
      <rPr>
        <sz val="10"/>
        <rFont val="Arial"/>
        <family val="2"/>
      </rPr>
      <t xml:space="preserve"> Uhr Bahn 1-4  2 Starter</t>
    </r>
  </si>
  <si>
    <r>
      <t>Titelverteidiger :</t>
    </r>
    <r>
      <rPr>
        <b/>
        <sz val="11"/>
        <rFont val="Arial"/>
        <family val="2"/>
      </rPr>
      <t xml:space="preserve">  Fehn Sandra     </t>
    </r>
    <r>
      <rPr>
        <sz val="11"/>
        <rFont val="Arial"/>
        <family val="2"/>
      </rPr>
      <t xml:space="preserve">KV Erlangen *  </t>
    </r>
    <r>
      <rPr>
        <b/>
        <sz val="11"/>
        <rFont val="Arial"/>
        <family val="2"/>
      </rPr>
      <t xml:space="preserve">951 </t>
    </r>
    <r>
      <rPr>
        <sz val="11"/>
        <rFont val="Arial"/>
        <family val="2"/>
      </rPr>
      <t>Kegel</t>
    </r>
  </si>
  <si>
    <t>U 1 8    m ä n n l i c h</t>
  </si>
  <si>
    <t>Hummel Nico</t>
  </si>
  <si>
    <t>10.01</t>
  </si>
  <si>
    <t>Reindl Jonas</t>
  </si>
  <si>
    <t>08.00</t>
  </si>
  <si>
    <t>Start:</t>
  </si>
  <si>
    <t>Vorlauf: Bahn 1 + 2</t>
  </si>
  <si>
    <t>Endlauf: Bahn 3 + 4</t>
  </si>
  <si>
    <t>U 1 8    w e i b l i c h</t>
  </si>
  <si>
    <t>Fehn Sandra</t>
  </si>
  <si>
    <t>11.00</t>
  </si>
  <si>
    <t>Oppelt, Larissa</t>
  </si>
  <si>
    <t>05.00</t>
  </si>
  <si>
    <t>Vorlauf: Bahn 3 + 4</t>
  </si>
  <si>
    <t>Endlauf: Bahn 1 + 2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</si>
  <si>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2"/>
      </rPr>
      <t xml:space="preserve"> erfolgt am Mittwoch, den </t>
    </r>
    <r>
      <rPr>
        <b/>
        <sz val="10"/>
        <rFont val="Arial"/>
        <family val="2"/>
      </rPr>
      <t>25.01.2017</t>
    </r>
    <r>
      <rPr>
        <sz val="10"/>
        <rFont val="Arial"/>
        <family val="2"/>
      </rPr>
      <t xml:space="preserve"> direkt nach den Endläufen</t>
    </r>
  </si>
  <si>
    <t>Teilnehmer an der Bezirksmeisterschaften 2017:   U18 männlich  Platz 1 + 2</t>
  </si>
  <si>
    <t>Teilnehmer an der Bezirksmeisterschaften 2017:   U18 weiblich  Platz 1 + 2</t>
  </si>
  <si>
    <r>
      <t xml:space="preserve">am  </t>
    </r>
    <r>
      <rPr>
        <b/>
        <sz val="10"/>
        <rFont val="Arial"/>
        <family val="2"/>
      </rPr>
      <t xml:space="preserve">22. /  23. 04. 2017 </t>
    </r>
    <r>
      <rPr>
        <sz val="10"/>
        <rFont val="Arial"/>
        <family val="2"/>
      </rPr>
      <t xml:space="preserve"> in Abenberg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</si>
</sst>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h:mm;@"/>
  </numFmts>
  <fonts count="57"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12"/>
      <color indexed="10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2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trike/>
      <sz val="10"/>
      <name val="Calibri Light"/>
      <family val="2"/>
    </font>
    <font>
      <strike/>
      <sz val="9"/>
      <name val="Calibri Light"/>
      <family val="2"/>
    </font>
    <font>
      <b/>
      <sz val="10"/>
      <color indexed="10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gray0625">
        <fgColor indexed="13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medium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FF000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rgb="FFFF0000"/>
      </bottom>
    </border>
    <border>
      <left style="thin">
        <color indexed="8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rgb="FFFF0000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7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 applyProtection="1">
      <alignment/>
      <protection locked="0"/>
    </xf>
    <xf numFmtId="164" fontId="2" fillId="0" borderId="19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2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64" fontId="0" fillId="0" borderId="21" xfId="0" applyNumberFormat="1" applyFont="1" applyFill="1" applyBorder="1" applyAlignment="1" applyProtection="1">
      <alignment/>
      <protection locked="0"/>
    </xf>
    <xf numFmtId="164" fontId="2" fillId="0" borderId="21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/>
    </xf>
    <xf numFmtId="17" fontId="0" fillId="0" borderId="13" xfId="0" applyNumberFormat="1" applyFont="1" applyFill="1" applyBorder="1" applyAlignment="1" applyProtection="1">
      <alignment/>
      <protection locked="0"/>
    </xf>
    <xf numFmtId="17" fontId="0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 applyProtection="1">
      <alignment/>
      <protection locked="0"/>
    </xf>
    <xf numFmtId="164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/>
    </xf>
    <xf numFmtId="2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17" fontId="0" fillId="0" borderId="20" xfId="0" applyNumberFormat="1" applyFont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/>
    </xf>
    <xf numFmtId="164" fontId="0" fillId="0" borderId="20" xfId="0" applyNumberFormat="1" applyFont="1" applyFill="1" applyBorder="1" applyAlignment="1" applyProtection="1">
      <alignment/>
      <protection locked="0"/>
    </xf>
    <xf numFmtId="164" fontId="2" fillId="0" borderId="20" xfId="0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>
      <alignment/>
    </xf>
    <xf numFmtId="20" fontId="0" fillId="0" borderId="20" xfId="0" applyNumberFormat="1" applyFont="1" applyBorder="1" applyAlignment="1" applyProtection="1">
      <alignment horizontal="center"/>
      <protection locked="0"/>
    </xf>
    <xf numFmtId="0" fontId="8" fillId="0" borderId="20" xfId="0" applyFont="1" applyFill="1" applyBorder="1" applyAlignment="1">
      <alignment horizontal="center"/>
    </xf>
    <xf numFmtId="17" fontId="0" fillId="0" borderId="19" xfId="0" applyNumberFormat="1" applyFont="1" applyFill="1" applyBorder="1" applyAlignment="1">
      <alignment horizontal="center"/>
    </xf>
    <xf numFmtId="17" fontId="0" fillId="0" borderId="13" xfId="0" applyNumberFormat="1" applyFont="1" applyFill="1" applyBorder="1" applyAlignment="1" applyProtection="1">
      <alignment horizontal="center"/>
      <protection locked="0"/>
    </xf>
    <xf numFmtId="17" fontId="0" fillId="0" borderId="20" xfId="0" applyNumberFormat="1" applyFont="1" applyFill="1" applyBorder="1" applyAlignment="1" applyProtection="1">
      <alignment horizontal="center"/>
      <protection locked="0"/>
    </xf>
    <xf numFmtId="17" fontId="0" fillId="0" borderId="13" xfId="0" applyNumberFormat="1" applyFont="1" applyBorder="1" applyAlignment="1" applyProtection="1">
      <alignment horizontal="center"/>
      <protection locked="0"/>
    </xf>
    <xf numFmtId="17" fontId="0" fillId="0" borderId="11" xfId="0" applyNumberFormat="1" applyFont="1" applyFill="1" applyBorder="1" applyAlignment="1" applyProtection="1">
      <alignment horizontal="center"/>
      <protection locked="0"/>
    </xf>
    <xf numFmtId="17" fontId="0" fillId="0" borderId="22" xfId="0" applyNumberFormat="1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20" fontId="0" fillId="0" borderId="13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2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/>
      <protection locked="0"/>
    </xf>
    <xf numFmtId="17" fontId="0" fillId="0" borderId="20" xfId="0" applyNumberFormat="1" applyFont="1" applyFill="1" applyBorder="1" applyAlignment="1" applyProtection="1">
      <alignment/>
      <protection locked="0"/>
    </xf>
    <xf numFmtId="1" fontId="0" fillId="0" borderId="16" xfId="0" applyNumberFormat="1" applyFont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0" fontId="0" fillId="0" borderId="10" xfId="0" applyNumberFormat="1" applyFont="1" applyBorder="1" applyAlignment="1" applyProtection="1">
      <alignment horizontal="center"/>
      <protection locked="0"/>
    </xf>
    <xf numFmtId="2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9" xfId="0" applyFont="1" applyFill="1" applyBorder="1" applyAlignment="1" quotePrefix="1">
      <alignment horizontal="center"/>
    </xf>
    <xf numFmtId="0" fontId="0" fillId="0" borderId="13" xfId="0" applyFont="1" applyFill="1" applyBorder="1" applyAlignment="1" quotePrefix="1">
      <alignment horizontal="center"/>
    </xf>
    <xf numFmtId="17" fontId="0" fillId="0" borderId="19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17" fontId="0" fillId="0" borderId="20" xfId="0" applyNumberFormat="1" applyFont="1" applyFill="1" applyBorder="1" applyAlignment="1" quotePrefix="1">
      <alignment horizontal="center"/>
    </xf>
    <xf numFmtId="17" fontId="0" fillId="0" borderId="13" xfId="0" applyNumberFormat="1" applyFont="1" applyFill="1" applyBorder="1" applyAlignment="1" quotePrefix="1">
      <alignment horizontal="center"/>
    </xf>
    <xf numFmtId="164" fontId="0" fillId="0" borderId="19" xfId="0" applyNumberFormat="1" applyFont="1" applyFill="1" applyBorder="1" applyAlignment="1" applyProtection="1" quotePrefix="1">
      <alignment horizontal="center"/>
      <protection locked="0"/>
    </xf>
    <xf numFmtId="0" fontId="0" fillId="0" borderId="2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2" xfId="0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>
      <alignment/>
    </xf>
    <xf numFmtId="0" fontId="16" fillId="0" borderId="19" xfId="0" applyFont="1" applyFill="1" applyBorder="1" applyAlignment="1" quotePrefix="1">
      <alignment horizontal="center"/>
    </xf>
    <xf numFmtId="0" fontId="17" fillId="0" borderId="19" xfId="0" applyFont="1" applyFill="1" applyBorder="1" applyAlignment="1">
      <alignment horizontal="center"/>
    </xf>
    <xf numFmtId="2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" fontId="0" fillId="0" borderId="10" xfId="0" applyNumberFormat="1" applyFont="1" applyFill="1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ill="1" applyBorder="1" applyAlignment="1" applyProtection="1">
      <alignment horizontal="center"/>
      <protection locked="0"/>
    </xf>
    <xf numFmtId="17" fontId="0" fillId="0" borderId="27" xfId="0" applyNumberForma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/>
    </xf>
    <xf numFmtId="17" fontId="0" fillId="0" borderId="22" xfId="0" applyNumberFormat="1" applyFont="1" applyFill="1" applyBorder="1" applyAlignment="1" applyProtection="1">
      <alignment horizontal="center"/>
      <protection locked="0"/>
    </xf>
    <xf numFmtId="164" fontId="0" fillId="0" borderId="22" xfId="0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quotePrefix="1">
      <alignment horizontal="center"/>
    </xf>
    <xf numFmtId="20" fontId="15" fillId="0" borderId="20" xfId="0" applyNumberFormat="1" applyFont="1" applyFill="1" applyBorder="1" applyAlignment="1" applyProtection="1">
      <alignment horizontal="center"/>
      <protection locked="0"/>
    </xf>
    <xf numFmtId="17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 quotePrefix="1">
      <alignment horizontal="center"/>
    </xf>
    <xf numFmtId="0" fontId="8" fillId="0" borderId="29" xfId="0" applyFont="1" applyFill="1" applyBorder="1" applyAlignment="1">
      <alignment horizontal="center"/>
    </xf>
    <xf numFmtId="164" fontId="0" fillId="0" borderId="29" xfId="0" applyNumberFormat="1" applyFont="1" applyFill="1" applyBorder="1" applyAlignment="1" applyProtection="1">
      <alignment/>
      <protection locked="0"/>
    </xf>
    <xf numFmtId="164" fontId="2" fillId="0" borderId="29" xfId="0" applyNumberFormat="1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0" fillId="0" borderId="29" xfId="0" applyFill="1" applyBorder="1" applyAlignment="1" applyProtection="1">
      <alignment/>
      <protection locked="0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17" fontId="0" fillId="0" borderId="20" xfId="0" applyNumberFormat="1" applyBorder="1" applyAlignment="1" applyProtection="1">
      <alignment horizontal="center"/>
      <protection locked="0"/>
    </xf>
    <xf numFmtId="20" fontId="0" fillId="0" borderId="20" xfId="0" applyNumberFormat="1" applyBorder="1" applyAlignment="1" applyProtection="1">
      <alignment horizontal="center"/>
      <protection locked="0"/>
    </xf>
    <xf numFmtId="20" fontId="0" fillId="0" borderId="13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20" fontId="0" fillId="0" borderId="13" xfId="0" applyNumberFormat="1" applyFont="1" applyFill="1" applyBorder="1" applyAlignment="1" applyProtection="1">
      <alignment/>
      <protection locked="0"/>
    </xf>
    <xf numFmtId="0" fontId="55" fillId="0" borderId="0" xfId="0" applyFont="1" applyAlignment="1">
      <alignment/>
    </xf>
    <xf numFmtId="0" fontId="0" fillId="0" borderId="0" xfId="0" applyFill="1" applyBorder="1" applyAlignment="1">
      <alignment/>
    </xf>
    <xf numFmtId="0" fontId="19" fillId="0" borderId="13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19" fillId="0" borderId="20" xfId="0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/>
    </xf>
    <xf numFmtId="0" fontId="2" fillId="0" borderId="30" xfId="0" applyFont="1" applyFill="1" applyBorder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20" fontId="0" fillId="0" borderId="30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>
      <alignment/>
    </xf>
    <xf numFmtId="20" fontId="2" fillId="0" borderId="29" xfId="0" applyNumberFormat="1" applyFont="1" applyFill="1" applyBorder="1" applyAlignment="1" applyProtection="1">
      <alignment horizontal="right"/>
      <protection locked="0"/>
    </xf>
    <xf numFmtId="20" fontId="2" fillId="0" borderId="20" xfId="0" applyNumberFormat="1" applyFont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/>
    </xf>
    <xf numFmtId="17" fontId="2" fillId="0" borderId="20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 quotePrefix="1">
      <alignment horizontal="center"/>
      <protection locked="0"/>
    </xf>
    <xf numFmtId="0" fontId="0" fillId="0" borderId="26" xfId="0" applyFont="1" applyBorder="1" applyAlignment="1">
      <alignment/>
    </xf>
    <xf numFmtId="0" fontId="13" fillId="0" borderId="33" xfId="0" applyFont="1" applyFill="1" applyBorder="1" applyAlignment="1">
      <alignment/>
    </xf>
    <xf numFmtId="17" fontId="0" fillId="0" borderId="22" xfId="0" applyNumberFormat="1" applyFont="1" applyFill="1" applyBorder="1" applyAlignment="1" quotePrefix="1">
      <alignment horizontal="center"/>
    </xf>
    <xf numFmtId="0" fontId="0" fillId="0" borderId="34" xfId="0" applyFont="1" applyFill="1" applyBorder="1" applyAlignment="1">
      <alignment/>
    </xf>
    <xf numFmtId="0" fontId="0" fillId="0" borderId="19" xfId="0" applyBorder="1" applyAlignment="1">
      <alignment/>
    </xf>
    <xf numFmtId="20" fontId="2" fillId="0" borderId="20" xfId="0" applyNumberFormat="1" applyFont="1" applyFill="1" applyBorder="1" applyAlignment="1" applyProtection="1">
      <alignment horizontal="right"/>
      <protection locked="0"/>
    </xf>
    <xf numFmtId="0" fontId="0" fillId="0" borderId="25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17" fontId="2" fillId="0" borderId="13" xfId="0" applyNumberFormat="1" applyFont="1" applyBorder="1" applyAlignment="1" applyProtection="1">
      <alignment horizontal="center"/>
      <protection locked="0"/>
    </xf>
    <xf numFmtId="17" fontId="0" fillId="0" borderId="21" xfId="0" applyNumberFormat="1" applyFill="1" applyBorder="1" applyAlignment="1" quotePrefix="1">
      <alignment horizontal="center"/>
    </xf>
    <xf numFmtId="20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21" xfId="0" applyFont="1" applyFill="1" applyBorder="1" applyAlignment="1" quotePrefix="1">
      <alignment horizontal="center"/>
    </xf>
    <xf numFmtId="17" fontId="0" fillId="0" borderId="29" xfId="0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5" borderId="35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24" xfId="0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0" fillId="35" borderId="37" xfId="0" applyFill="1" applyBorder="1" applyAlignment="1">
      <alignment/>
    </xf>
    <xf numFmtId="0" fontId="2" fillId="36" borderId="38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7" fillId="35" borderId="41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42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2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42" xfId="0" applyFont="1" applyFill="1" applyBorder="1" applyAlignment="1">
      <alignment/>
    </xf>
    <xf numFmtId="0" fontId="7" fillId="35" borderId="34" xfId="0" applyFont="1" applyFill="1" applyBorder="1" applyAlignment="1">
      <alignment/>
    </xf>
    <xf numFmtId="0" fontId="13" fillId="36" borderId="44" xfId="0" applyFont="1" applyFill="1" applyBorder="1" applyAlignment="1">
      <alignment horizontal="center"/>
    </xf>
    <xf numFmtId="0" fontId="13" fillId="36" borderId="45" xfId="0" applyFont="1" applyFill="1" applyBorder="1" applyAlignment="1">
      <alignment horizontal="center"/>
    </xf>
    <xf numFmtId="0" fontId="14" fillId="36" borderId="45" xfId="0" applyFont="1" applyFill="1" applyBorder="1" applyAlignment="1">
      <alignment horizontal="center"/>
    </xf>
    <xf numFmtId="0" fontId="13" fillId="36" borderId="4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38" borderId="26" xfId="0" applyFont="1" applyFill="1" applyBorder="1" applyAlignment="1">
      <alignment vertical="center"/>
    </xf>
    <xf numFmtId="165" fontId="56" fillId="38" borderId="26" xfId="0" applyNumberFormat="1" applyFont="1" applyFill="1" applyBorder="1" applyAlignment="1" quotePrefix="1">
      <alignment horizontal="center" vertical="center"/>
    </xf>
    <xf numFmtId="0" fontId="2" fillId="38" borderId="26" xfId="0" applyFont="1" applyFill="1" applyBorder="1" applyAlignment="1">
      <alignment vertical="center"/>
    </xf>
    <xf numFmtId="0" fontId="0" fillId="38" borderId="26" xfId="0" applyFont="1" applyFill="1" applyBorder="1" applyAlignment="1" quotePrefix="1">
      <alignment horizontal="center" vertical="center"/>
    </xf>
    <xf numFmtId="0" fontId="7" fillId="38" borderId="26" xfId="0" applyFont="1" applyFill="1" applyBorder="1" applyAlignment="1">
      <alignment horizontal="center" vertical="center"/>
    </xf>
    <xf numFmtId="1" fontId="0" fillId="38" borderId="26" xfId="0" applyNumberFormat="1" applyFont="1" applyFill="1" applyBorder="1" applyAlignment="1" applyProtection="1">
      <alignment vertical="center"/>
      <protection locked="0"/>
    </xf>
    <xf numFmtId="1" fontId="2" fillId="38" borderId="26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1" fontId="0" fillId="0" borderId="44" xfId="0" applyNumberFormat="1" applyFont="1" applyBorder="1" applyAlignment="1">
      <alignment/>
    </xf>
    <xf numFmtId="1" fontId="0" fillId="0" borderId="45" xfId="0" applyNumberFormat="1" applyFont="1" applyBorder="1" applyAlignment="1">
      <alignment/>
    </xf>
    <xf numFmtId="1" fontId="2" fillId="0" borderId="45" xfId="0" applyNumberFormat="1" applyFont="1" applyBorder="1" applyAlignment="1">
      <alignment/>
    </xf>
    <xf numFmtId="1" fontId="0" fillId="0" borderId="46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65" fontId="56" fillId="0" borderId="26" xfId="0" applyNumberFormat="1" applyFont="1" applyFill="1" applyBorder="1" applyAlignment="1" quotePrefix="1">
      <alignment horizontal="center" vertical="center"/>
    </xf>
    <xf numFmtId="0" fontId="0" fillId="37" borderId="26" xfId="0" applyFont="1" applyFill="1" applyBorder="1" applyAlignment="1" quotePrefix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 applyProtection="1">
      <alignment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quotePrefix="1">
      <alignment horizontal="center" vertical="center"/>
    </xf>
    <xf numFmtId="165" fontId="2" fillId="0" borderId="26" xfId="0" applyNumberFormat="1" applyFont="1" applyFill="1" applyBorder="1" applyAlignment="1" quotePrefix="1">
      <alignment horizontal="center" vertical="center"/>
    </xf>
    <xf numFmtId="0" fontId="2" fillId="0" borderId="26" xfId="0" applyFont="1" applyFill="1" applyBorder="1" applyAlignment="1">
      <alignment vertical="center"/>
    </xf>
    <xf numFmtId="0" fontId="0" fillId="37" borderId="26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2" fillId="38" borderId="10" xfId="0" applyFont="1" applyFill="1" applyBorder="1" applyAlignment="1">
      <alignment/>
    </xf>
    <xf numFmtId="0" fontId="2" fillId="38" borderId="20" xfId="0" applyFont="1" applyFill="1" applyBorder="1" applyAlignment="1">
      <alignment/>
    </xf>
    <xf numFmtId="0" fontId="2" fillId="38" borderId="19" xfId="0" applyFont="1" applyFill="1" applyBorder="1" applyAlignment="1">
      <alignment/>
    </xf>
    <xf numFmtId="17" fontId="0" fillId="38" borderId="19" xfId="0" applyNumberFormat="1" applyFont="1" applyFill="1" applyBorder="1" applyAlignment="1" quotePrefix="1">
      <alignment horizontal="center"/>
    </xf>
    <xf numFmtId="0" fontId="7" fillId="38" borderId="19" xfId="0" applyFont="1" applyFill="1" applyBorder="1" applyAlignment="1">
      <alignment horizontal="center"/>
    </xf>
    <xf numFmtId="0" fontId="2" fillId="38" borderId="13" xfId="0" applyFont="1" applyFill="1" applyBorder="1" applyAlignment="1">
      <alignment/>
    </xf>
    <xf numFmtId="17" fontId="0" fillId="38" borderId="13" xfId="0" applyNumberFormat="1" applyFont="1" applyFill="1" applyBorder="1" applyAlignment="1" quotePrefix="1">
      <alignment horizontal="center"/>
    </xf>
    <xf numFmtId="164" fontId="2" fillId="38" borderId="19" xfId="0" applyNumberFormat="1" applyFont="1" applyFill="1" applyBorder="1" applyAlignment="1" applyProtection="1">
      <alignment horizontal="center"/>
      <protection/>
    </xf>
    <xf numFmtId="164" fontId="2" fillId="38" borderId="20" xfId="0" applyNumberFormat="1" applyFont="1" applyFill="1" applyBorder="1" applyAlignment="1" applyProtection="1">
      <alignment horizontal="center"/>
      <protection/>
    </xf>
    <xf numFmtId="0" fontId="0" fillId="38" borderId="20" xfId="0" applyFont="1" applyFill="1" applyBorder="1" applyAlignment="1" applyProtection="1">
      <alignment horizontal="center"/>
      <protection locked="0"/>
    </xf>
    <xf numFmtId="164" fontId="0" fillId="38" borderId="19" xfId="0" applyNumberFormat="1" applyFont="1" applyFill="1" applyBorder="1" applyAlignment="1" applyProtection="1">
      <alignment/>
      <protection locked="0"/>
    </xf>
    <xf numFmtId="164" fontId="0" fillId="38" borderId="20" xfId="0" applyNumberFormat="1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 horizontal="center"/>
      <protection locked="0"/>
    </xf>
    <xf numFmtId="0" fontId="2" fillId="38" borderId="34" xfId="0" applyFont="1" applyFill="1" applyBorder="1" applyAlignment="1">
      <alignment/>
    </xf>
    <xf numFmtId="0" fontId="0" fillId="38" borderId="13" xfId="0" applyFont="1" applyFill="1" applyBorder="1" applyAlignment="1" quotePrefix="1">
      <alignment horizontal="center"/>
    </xf>
    <xf numFmtId="0" fontId="7" fillId="38" borderId="13" xfId="0" applyFont="1" applyFill="1" applyBorder="1" applyAlignment="1">
      <alignment horizontal="center"/>
    </xf>
    <xf numFmtId="20" fontId="0" fillId="38" borderId="20" xfId="0" applyNumberFormat="1" applyFont="1" applyFill="1" applyBorder="1" applyAlignment="1" applyProtection="1">
      <alignment horizontal="center"/>
      <protection locked="0"/>
    </xf>
    <xf numFmtId="164" fontId="0" fillId="38" borderId="10" xfId="0" applyNumberFormat="1" applyFont="1" applyFill="1" applyBorder="1" applyAlignment="1" applyProtection="1">
      <alignment/>
      <protection locked="0"/>
    </xf>
    <xf numFmtId="164" fontId="2" fillId="38" borderId="10" xfId="0" applyNumberFormat="1" applyFont="1" applyFill="1" applyBorder="1" applyAlignment="1" applyProtection="1">
      <alignment horizontal="center"/>
      <protection/>
    </xf>
    <xf numFmtId="17" fontId="0" fillId="38" borderId="30" xfId="0" applyNumberFormat="1" applyFont="1" applyFill="1" applyBorder="1" applyAlignment="1" applyProtection="1">
      <alignment horizontal="center"/>
      <protection locked="0"/>
    </xf>
    <xf numFmtId="0" fontId="2" fillId="38" borderId="47" xfId="0" applyFont="1" applyFill="1" applyBorder="1" applyAlignment="1">
      <alignment/>
    </xf>
    <xf numFmtId="0" fontId="0" fillId="38" borderId="21" xfId="0" applyFont="1" applyFill="1" applyBorder="1" applyAlignment="1" quotePrefix="1">
      <alignment horizontal="center"/>
    </xf>
    <xf numFmtId="0" fontId="7" fillId="38" borderId="21" xfId="0" applyFont="1" applyFill="1" applyBorder="1" applyAlignment="1">
      <alignment horizontal="center"/>
    </xf>
    <xf numFmtId="164" fontId="0" fillId="38" borderId="29" xfId="0" applyNumberFormat="1" applyFont="1" applyFill="1" applyBorder="1" applyAlignment="1" applyProtection="1">
      <alignment/>
      <protection locked="0"/>
    </xf>
    <xf numFmtId="164" fontId="2" fillId="38" borderId="29" xfId="0" applyNumberFormat="1" applyFont="1" applyFill="1" applyBorder="1" applyAlignment="1" applyProtection="1">
      <alignment horizontal="center"/>
      <protection/>
    </xf>
    <xf numFmtId="0" fontId="2" fillId="38" borderId="30" xfId="0" applyFont="1" applyFill="1" applyBorder="1" applyAlignment="1">
      <alignment/>
    </xf>
    <xf numFmtId="17" fontId="0" fillId="38" borderId="20" xfId="0" applyNumberFormat="1" applyFont="1" applyFill="1" applyBorder="1" applyAlignment="1" applyProtection="1" quotePrefix="1">
      <alignment horizontal="center"/>
      <protection locked="0"/>
    </xf>
    <xf numFmtId="0" fontId="2" fillId="38" borderId="0" xfId="0" applyFont="1" applyFill="1" applyBorder="1" applyAlignment="1">
      <alignment/>
    </xf>
    <xf numFmtId="17" fontId="0" fillId="38" borderId="20" xfId="0" applyNumberFormat="1" applyFont="1" applyFill="1" applyBorder="1" applyAlignment="1" applyProtection="1">
      <alignment horizontal="center"/>
      <protection locked="0"/>
    </xf>
    <xf numFmtId="0" fontId="2" fillId="38" borderId="48" xfId="0" applyFont="1" applyFill="1" applyBorder="1" applyAlignment="1">
      <alignment/>
    </xf>
    <xf numFmtId="0" fontId="2" fillId="38" borderId="26" xfId="0" applyFont="1" applyFill="1" applyBorder="1" applyAlignment="1">
      <alignment/>
    </xf>
    <xf numFmtId="0" fontId="0" fillId="38" borderId="19" xfId="0" applyFont="1" applyFill="1" applyBorder="1" applyAlignment="1" quotePrefix="1">
      <alignment horizontal="center"/>
    </xf>
    <xf numFmtId="164" fontId="0" fillId="38" borderId="13" xfId="0" applyNumberFormat="1" applyFont="1" applyFill="1" applyBorder="1" applyAlignment="1" applyProtection="1">
      <alignment/>
      <protection locked="0"/>
    </xf>
    <xf numFmtId="164" fontId="2" fillId="38" borderId="13" xfId="0" applyNumberFormat="1" applyFont="1" applyFill="1" applyBorder="1" applyAlignment="1" applyProtection="1">
      <alignment horizontal="center"/>
      <protection/>
    </xf>
    <xf numFmtId="0" fontId="0" fillId="38" borderId="20" xfId="0" applyFill="1" applyBorder="1" applyAlignment="1" applyProtection="1">
      <alignment/>
      <protection locked="0"/>
    </xf>
    <xf numFmtId="0" fontId="2" fillId="38" borderId="49" xfId="0" applyFont="1" applyFill="1" applyBorder="1" applyAlignment="1">
      <alignment/>
    </xf>
    <xf numFmtId="0" fontId="0" fillId="38" borderId="50" xfId="0" applyFont="1" applyFill="1" applyBorder="1" applyAlignment="1" quotePrefix="1">
      <alignment horizontal="center"/>
    </xf>
    <xf numFmtId="0" fontId="7" fillId="38" borderId="50" xfId="0" applyFont="1" applyFill="1" applyBorder="1" applyAlignment="1">
      <alignment horizontal="center"/>
    </xf>
    <xf numFmtId="0" fontId="0" fillId="38" borderId="30" xfId="0" applyFont="1" applyFill="1" applyBorder="1" applyAlignment="1" applyProtection="1">
      <alignment/>
      <protection locked="0"/>
    </xf>
    <xf numFmtId="0" fontId="2" fillId="38" borderId="51" xfId="0" applyFont="1" applyFill="1" applyBorder="1" applyAlignment="1">
      <alignment/>
    </xf>
    <xf numFmtId="0" fontId="0" fillId="38" borderId="30" xfId="0" applyFont="1" applyFill="1" applyBorder="1" applyAlignment="1" quotePrefix="1">
      <alignment horizontal="center"/>
    </xf>
    <xf numFmtId="0" fontId="7" fillId="38" borderId="30" xfId="0" applyFont="1" applyFill="1" applyBorder="1" applyAlignment="1">
      <alignment horizontal="center"/>
    </xf>
    <xf numFmtId="164" fontId="0" fillId="38" borderId="30" xfId="0" applyNumberFormat="1" applyFont="1" applyFill="1" applyBorder="1" applyAlignment="1" applyProtection="1">
      <alignment/>
      <protection locked="0"/>
    </xf>
    <xf numFmtId="17" fontId="0" fillId="38" borderId="20" xfId="0" applyNumberFormat="1" applyFont="1" applyFill="1" applyBorder="1" applyAlignment="1" applyProtection="1">
      <alignment/>
      <protection locked="0"/>
    </xf>
    <xf numFmtId="20" fontId="2" fillId="38" borderId="10" xfId="0" applyNumberFormat="1" applyFont="1" applyFill="1" applyBorder="1" applyAlignment="1" applyProtection="1">
      <alignment horizontal="right"/>
      <protection locked="0"/>
    </xf>
    <xf numFmtId="0" fontId="2" fillId="38" borderId="0" xfId="0" applyFont="1" applyFill="1" applyBorder="1" applyAlignment="1">
      <alignment horizontal="right"/>
    </xf>
    <xf numFmtId="17" fontId="2" fillId="38" borderId="10" xfId="0" applyNumberFormat="1" applyFont="1" applyFill="1" applyBorder="1" applyAlignment="1" applyProtection="1">
      <alignment horizontal="right"/>
      <protection locked="0"/>
    </xf>
    <xf numFmtId="0" fontId="7" fillId="38" borderId="10" xfId="0" applyFont="1" applyFill="1" applyBorder="1" applyAlignment="1">
      <alignment horizontal="center"/>
    </xf>
    <xf numFmtId="0" fontId="2" fillId="38" borderId="24" xfId="0" applyFont="1" applyFill="1" applyBorder="1" applyAlignment="1">
      <alignment/>
    </xf>
    <xf numFmtId="0" fontId="0" fillId="38" borderId="10" xfId="0" applyFont="1" applyFill="1" applyBorder="1" applyAlignment="1" quotePrefix="1">
      <alignment horizontal="center"/>
    </xf>
    <xf numFmtId="0" fontId="2" fillId="38" borderId="10" xfId="0" applyFont="1" applyFill="1" applyBorder="1" applyAlignment="1" applyProtection="1">
      <alignment horizontal="right"/>
      <protection locked="0"/>
    </xf>
    <xf numFmtId="0" fontId="7" fillId="38" borderId="10" xfId="0" applyFont="1" applyFill="1" applyBorder="1" applyAlignment="1">
      <alignment horizontal="center"/>
    </xf>
    <xf numFmtId="0" fontId="0" fillId="38" borderId="20" xfId="0" applyFill="1" applyBorder="1" applyAlignment="1" applyProtection="1">
      <alignment horizontal="center"/>
      <protection locked="0"/>
    </xf>
    <xf numFmtId="0" fontId="2" fillId="38" borderId="52" xfId="0" applyFont="1" applyFill="1" applyBorder="1" applyAlignment="1">
      <alignment/>
    </xf>
    <xf numFmtId="0" fontId="7" fillId="38" borderId="19" xfId="0" applyFont="1" applyFill="1" applyBorder="1" applyAlignment="1">
      <alignment horizontal="center"/>
    </xf>
    <xf numFmtId="0" fontId="0" fillId="38" borderId="53" xfId="0" applyFont="1" applyFill="1" applyBorder="1" applyAlignment="1" applyProtection="1">
      <alignment/>
      <protection locked="0"/>
    </xf>
    <xf numFmtId="0" fontId="2" fillId="38" borderId="25" xfId="0" applyFont="1" applyFill="1" applyBorder="1" applyAlignment="1">
      <alignment/>
    </xf>
    <xf numFmtId="0" fontId="0" fillId="38" borderId="20" xfId="0" applyFont="1" applyFill="1" applyBorder="1" applyAlignment="1" quotePrefix="1">
      <alignment horizontal="center"/>
    </xf>
    <xf numFmtId="0" fontId="7" fillId="38" borderId="20" xfId="0" applyFont="1" applyFill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" fontId="0" fillId="0" borderId="26" xfId="0" applyNumberFormat="1" applyFont="1" applyFill="1" applyBorder="1" applyAlignment="1">
      <alignment vertical="center"/>
    </xf>
    <xf numFmtId="1" fontId="0" fillId="0" borderId="38" xfId="0" applyNumberFormat="1" applyFont="1" applyFill="1" applyBorder="1" applyAlignment="1">
      <alignment vertical="center"/>
    </xf>
    <xf numFmtId="1" fontId="0" fillId="0" borderId="26" xfId="0" applyNumberFormat="1" applyFont="1" applyFill="1" applyBorder="1" applyAlignment="1" quotePrefix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 quotePrefix="1">
      <alignment horizontal="center"/>
    </xf>
    <xf numFmtId="1" fontId="0" fillId="0" borderId="35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 quotePrefix="1">
      <alignment horizontal="center" vertical="center"/>
    </xf>
    <xf numFmtId="1" fontId="0" fillId="0" borderId="38" xfId="0" applyNumberFormat="1" applyFont="1" applyFill="1" applyBorder="1" applyAlignment="1" quotePrefix="1">
      <alignment vertical="center"/>
    </xf>
    <xf numFmtId="165" fontId="2" fillId="0" borderId="26" xfId="0" applyNumberFormat="1" applyFont="1" applyFill="1" applyBorder="1" applyAlignment="1">
      <alignment horizontal="left" vertical="center"/>
    </xf>
    <xf numFmtId="1" fontId="8" fillId="0" borderId="37" xfId="0" applyNumberFormat="1" applyFont="1" applyFill="1" applyBorder="1" applyAlignment="1">
      <alignment horizontal="center" vertical="center"/>
    </xf>
    <xf numFmtId="1" fontId="0" fillId="37" borderId="46" xfId="0" applyNumberFormat="1" applyFont="1" applyFill="1" applyBorder="1" applyAlignment="1">
      <alignment/>
    </xf>
    <xf numFmtId="1" fontId="0" fillId="0" borderId="39" xfId="0" applyNumberFormat="1" applyFont="1" applyFill="1" applyBorder="1" applyAlignment="1">
      <alignment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9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39" borderId="26" xfId="0" applyFont="1" applyFill="1" applyBorder="1" applyAlignment="1">
      <alignment horizontal="left" vertical="center"/>
    </xf>
    <xf numFmtId="0" fontId="0" fillId="39" borderId="26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quotePrefix="1">
      <alignment/>
    </xf>
    <xf numFmtId="164" fontId="0" fillId="0" borderId="0" xfId="0" applyNumberFormat="1" applyFont="1" applyFill="1" applyBorder="1" applyAlignment="1" applyProtection="1">
      <alignment/>
      <protection/>
    </xf>
    <xf numFmtId="165" fontId="2" fillId="38" borderId="26" xfId="0" applyNumberFormat="1" applyFont="1" applyFill="1" applyBorder="1" applyAlignment="1" quotePrefix="1">
      <alignment horizontal="center" vertical="center"/>
    </xf>
    <xf numFmtId="1" fontId="2" fillId="38" borderId="38" xfId="0" applyNumberFormat="1" applyFont="1" applyFill="1" applyBorder="1" applyAlignment="1">
      <alignment vertical="center"/>
    </xf>
    <xf numFmtId="1" fontId="0" fillId="38" borderId="26" xfId="0" applyNumberFormat="1" applyFont="1" applyFill="1" applyBorder="1" applyAlignment="1" quotePrefix="1">
      <alignment horizontal="center" vertical="center"/>
    </xf>
    <xf numFmtId="1" fontId="7" fillId="38" borderId="26" xfId="0" applyNumberFormat="1" applyFont="1" applyFill="1" applyBorder="1" applyAlignment="1">
      <alignment horizontal="center" vertical="center"/>
    </xf>
    <xf numFmtId="1" fontId="2" fillId="38" borderId="35" xfId="0" applyNumberFormat="1" applyFont="1" applyFill="1" applyBorder="1" applyAlignment="1">
      <alignment vertical="center"/>
    </xf>
    <xf numFmtId="1" fontId="0" fillId="38" borderId="24" xfId="0" applyNumberFormat="1" applyFont="1" applyFill="1" applyBorder="1" applyAlignment="1">
      <alignment horizontal="center" vertical="center"/>
    </xf>
    <xf numFmtId="1" fontId="7" fillId="38" borderId="24" xfId="0" applyNumberFormat="1" applyFont="1" applyFill="1" applyBorder="1" applyAlignment="1">
      <alignment horizontal="center" vertical="center"/>
    </xf>
    <xf numFmtId="1" fontId="2" fillId="38" borderId="26" xfId="0" applyNumberFormat="1" applyFont="1" applyFill="1" applyBorder="1" applyAlignment="1">
      <alignment vertical="center"/>
    </xf>
    <xf numFmtId="0" fontId="0" fillId="38" borderId="34" xfId="0" applyFont="1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2" fillId="38" borderId="34" xfId="0" applyFont="1" applyFill="1" applyBorder="1" applyAlignment="1">
      <alignment vertical="center"/>
    </xf>
    <xf numFmtId="0" fontId="2" fillId="38" borderId="39" xfId="0" applyFont="1" applyFill="1" applyBorder="1" applyAlignment="1">
      <alignment vertical="center"/>
    </xf>
    <xf numFmtId="0" fontId="7" fillId="38" borderId="34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F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9" ht="13.5" customHeight="1">
      <c r="A4" s="2"/>
      <c r="B4" s="2"/>
      <c r="C4" s="2"/>
      <c r="D4" s="2"/>
      <c r="E4" s="3"/>
      <c r="F4" s="2"/>
      <c r="G4" s="2"/>
      <c r="H4" s="2"/>
      <c r="I4" s="4"/>
    </row>
    <row r="5" spans="1:9" ht="15.75" customHeight="1">
      <c r="A5" s="4"/>
      <c r="B5" s="4"/>
      <c r="C5" s="4"/>
      <c r="D5" s="4"/>
      <c r="E5" s="5"/>
      <c r="F5" s="4"/>
      <c r="G5" s="4"/>
      <c r="H5" s="4"/>
      <c r="I5" s="4"/>
    </row>
    <row r="6" spans="1:9" ht="15.75" customHeight="1">
      <c r="A6" s="4"/>
      <c r="B6" s="4"/>
      <c r="C6" s="4"/>
      <c r="D6" s="4"/>
      <c r="E6" s="5"/>
      <c r="F6" s="4"/>
      <c r="G6" s="4"/>
      <c r="H6" s="4"/>
      <c r="I6" s="4"/>
    </row>
    <row r="7" spans="1:9" ht="12.75" customHeight="1">
      <c r="A7" s="4"/>
      <c r="B7" s="4"/>
      <c r="C7" s="4"/>
      <c r="D7" s="4"/>
      <c r="E7" s="5"/>
      <c r="F7" s="4"/>
      <c r="G7" s="4"/>
      <c r="H7" s="4"/>
      <c r="I7" s="4"/>
    </row>
    <row r="8" spans="1:20" s="7" customFormat="1" ht="15.75" customHeight="1">
      <c r="A8" s="6"/>
      <c r="B8" s="6"/>
      <c r="C8" s="6"/>
      <c r="D8" s="6"/>
      <c r="E8" s="5"/>
      <c r="F8" s="6"/>
      <c r="G8" s="6"/>
      <c r="H8" s="6"/>
      <c r="I8" s="6"/>
      <c r="J8"/>
      <c r="K8"/>
      <c r="L8"/>
      <c r="M8"/>
      <c r="N8"/>
      <c r="O8"/>
      <c r="P8"/>
      <c r="Q8"/>
      <c r="R8"/>
      <c r="S8"/>
      <c r="T8"/>
    </row>
    <row r="9" spans="1:20" s="7" customFormat="1" ht="15.75" customHeight="1">
      <c r="A9" s="188" t="s">
        <v>3</v>
      </c>
      <c r="B9" s="188"/>
      <c r="C9" s="188"/>
      <c r="D9" s="188"/>
      <c r="E9" s="188"/>
      <c r="F9" s="188"/>
      <c r="G9" s="188"/>
      <c r="H9" s="188"/>
      <c r="I9" s="188"/>
      <c r="J9" s="188"/>
      <c r="K9"/>
      <c r="L9"/>
      <c r="M9"/>
      <c r="N9"/>
      <c r="O9"/>
      <c r="P9"/>
      <c r="Q9"/>
      <c r="R9"/>
      <c r="S9"/>
      <c r="T9"/>
    </row>
    <row r="10" spans="1:9" ht="15">
      <c r="A10" s="6"/>
      <c r="B10" s="6"/>
      <c r="C10" s="6"/>
      <c r="D10" s="6"/>
      <c r="E10" s="5"/>
      <c r="F10" s="6"/>
      <c r="G10" s="6"/>
      <c r="H10" s="6"/>
      <c r="I10" s="6"/>
    </row>
    <row r="11" spans="1:20" ht="12.75">
      <c r="A11" s="8"/>
      <c r="B11" s="8"/>
      <c r="C11" s="9"/>
      <c r="D11" s="10"/>
      <c r="E11" s="11" t="s">
        <v>4</v>
      </c>
      <c r="F11" s="9"/>
      <c r="G11" s="8"/>
      <c r="H11" s="9"/>
      <c r="I11" s="8"/>
      <c r="J11" s="12"/>
      <c r="L11" s="189" t="s">
        <v>5</v>
      </c>
      <c r="M11" s="189"/>
      <c r="N11" s="189"/>
      <c r="O11" s="189"/>
      <c r="P11" s="1"/>
      <c r="Q11" s="189" t="s">
        <v>6</v>
      </c>
      <c r="R11" s="189"/>
      <c r="S11" s="189"/>
      <c r="T11" s="189"/>
    </row>
    <row r="12" spans="1:20" ht="12.75" customHeight="1">
      <c r="A12" s="13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8" t="s">
        <v>12</v>
      </c>
      <c r="G12" s="19" t="s">
        <v>13</v>
      </c>
      <c r="H12" s="20" t="s">
        <v>14</v>
      </c>
      <c r="I12" s="13" t="s">
        <v>15</v>
      </c>
      <c r="J12" s="16" t="s">
        <v>16</v>
      </c>
      <c r="L12" s="21" t="s">
        <v>17</v>
      </c>
      <c r="M12" s="22" t="s">
        <v>18</v>
      </c>
      <c r="N12" s="23" t="s">
        <v>19</v>
      </c>
      <c r="O12" s="24" t="s">
        <v>16</v>
      </c>
      <c r="P12" s="25"/>
      <c r="Q12" s="21" t="s">
        <v>17</v>
      </c>
      <c r="R12" s="22" t="s">
        <v>18</v>
      </c>
      <c r="S12" s="23" t="s">
        <v>19</v>
      </c>
      <c r="T12" s="24" t="s">
        <v>16</v>
      </c>
    </row>
    <row r="13" spans="1:20" ht="18" customHeight="1">
      <c r="A13" s="26"/>
      <c r="B13" s="27"/>
      <c r="C13" s="65" t="s">
        <v>232</v>
      </c>
      <c r="D13" s="103" t="s">
        <v>233</v>
      </c>
      <c r="E13" s="29" t="s">
        <v>61</v>
      </c>
      <c r="F13" s="30">
        <f>SUM(N13)</f>
        <v>0</v>
      </c>
      <c r="G13" s="30">
        <f>SUM(S13)</f>
        <v>0</v>
      </c>
      <c r="H13" s="31">
        <f>SUM(F13:G13)</f>
        <v>0</v>
      </c>
      <c r="I13" s="30">
        <f>SUM(M13+R13)</f>
        <v>0</v>
      </c>
      <c r="J13" s="30">
        <f>SUM(O13+T13)</f>
        <v>0</v>
      </c>
      <c r="L13" s="32"/>
      <c r="M13" s="33"/>
      <c r="N13" s="34">
        <f>SUM(L13:M13)</f>
        <v>0</v>
      </c>
      <c r="O13" s="35"/>
      <c r="P13" s="1"/>
      <c r="Q13" s="32"/>
      <c r="R13" s="33"/>
      <c r="S13" s="34">
        <f>SUM(Q13:R13)</f>
        <v>0</v>
      </c>
      <c r="T13" s="35"/>
    </row>
    <row r="14" spans="1:20" ht="18" customHeight="1">
      <c r="A14" s="36"/>
      <c r="B14" s="37"/>
      <c r="C14" s="112" t="s">
        <v>167</v>
      </c>
      <c r="D14" s="111" t="s">
        <v>169</v>
      </c>
      <c r="E14" s="39" t="s">
        <v>21</v>
      </c>
      <c r="F14" s="40">
        <f>SUM(N14)</f>
        <v>0</v>
      </c>
      <c r="G14" s="40">
        <f>SUM(S14)</f>
        <v>0</v>
      </c>
      <c r="H14" s="41">
        <f>SUM(F14:G14)</f>
        <v>0</v>
      </c>
      <c r="I14" s="40">
        <f>SUM(M14+R14)</f>
        <v>0</v>
      </c>
      <c r="J14" s="40">
        <f>SUM(O14+T14)</f>
        <v>0</v>
      </c>
      <c r="L14" s="32"/>
      <c r="M14" s="33"/>
      <c r="N14" s="34">
        <f>SUM(L14:M14)</f>
        <v>0</v>
      </c>
      <c r="O14" s="35"/>
      <c r="P14" s="1"/>
      <c r="Q14" s="32"/>
      <c r="R14" s="33"/>
      <c r="S14" s="34">
        <f>SUM(Q14:R14)</f>
        <v>0</v>
      </c>
      <c r="T14" s="35"/>
    </row>
    <row r="15" spans="1:20" ht="18" customHeight="1">
      <c r="A15" s="144"/>
      <c r="B15" s="166"/>
      <c r="C15" s="163" t="s">
        <v>168</v>
      </c>
      <c r="D15" s="137" t="s">
        <v>170</v>
      </c>
      <c r="E15" s="138" t="s">
        <v>22</v>
      </c>
      <c r="F15" s="139">
        <f>SUM(N15)</f>
        <v>0</v>
      </c>
      <c r="G15" s="139">
        <f>SUM(S15)</f>
        <v>0</v>
      </c>
      <c r="H15" s="140">
        <f>SUM(F15:G15)</f>
        <v>0</v>
      </c>
      <c r="I15" s="139">
        <f>SUM(M15+R15)</f>
        <v>0</v>
      </c>
      <c r="J15" s="139">
        <f>SUM(O15+T15)</f>
        <v>0</v>
      </c>
      <c r="L15" s="32"/>
      <c r="M15" s="33"/>
      <c r="N15" s="34">
        <f>SUM(L15:M15)</f>
        <v>0</v>
      </c>
      <c r="O15" s="35"/>
      <c r="P15" s="1"/>
      <c r="Q15" s="32"/>
      <c r="R15" s="33"/>
      <c r="S15" s="34">
        <f>SUM(Q15:R15)</f>
        <v>0</v>
      </c>
      <c r="T15" s="35"/>
    </row>
    <row r="16" spans="1:20" ht="18" customHeight="1">
      <c r="A16" s="48"/>
      <c r="B16" s="49"/>
      <c r="C16" s="48"/>
      <c r="D16" s="50"/>
      <c r="E16" s="51"/>
      <c r="F16" s="52">
        <f>SUM(N16)</f>
        <v>0</v>
      </c>
      <c r="G16" s="52">
        <f>SUM(S16)</f>
        <v>0</v>
      </c>
      <c r="H16" s="53">
        <f>SUM(F16:G16)</f>
        <v>0</v>
      </c>
      <c r="I16" s="52">
        <f>SUM(M16+R16)</f>
        <v>0</v>
      </c>
      <c r="J16" s="52">
        <f>SUM(O16+T16)</f>
        <v>0</v>
      </c>
      <c r="L16" s="32"/>
      <c r="M16" s="33"/>
      <c r="N16" s="34">
        <f>SUM(L16:M16)</f>
        <v>0</v>
      </c>
      <c r="O16" s="35"/>
      <c r="P16" s="1"/>
      <c r="Q16" s="32"/>
      <c r="R16" s="33"/>
      <c r="S16" s="34">
        <f>SUM(Q16:R16)</f>
        <v>0</v>
      </c>
      <c r="T16" s="35"/>
    </row>
    <row r="17" spans="1:20" ht="13.5" customHeight="1">
      <c r="A17" s="54"/>
      <c r="B17" s="55"/>
      <c r="C17" s="55"/>
      <c r="D17" s="56"/>
      <c r="E17" s="57"/>
      <c r="F17" s="58"/>
      <c r="G17" s="58"/>
      <c r="H17" s="59"/>
      <c r="I17" s="58"/>
      <c r="J17" s="58"/>
      <c r="L17" s="54"/>
      <c r="M17" s="54"/>
      <c r="N17" s="60"/>
      <c r="O17" s="54"/>
      <c r="P17" s="61"/>
      <c r="Q17" s="54"/>
      <c r="R17" s="54"/>
      <c r="S17" s="60"/>
      <c r="T17" s="54"/>
    </row>
    <row r="18" spans="2:20" ht="13.5" customHeight="1">
      <c r="B18" s="55"/>
      <c r="F18" s="58"/>
      <c r="G18" s="58"/>
      <c r="H18" s="59"/>
      <c r="I18" s="58"/>
      <c r="J18" s="58"/>
      <c r="L18" s="54"/>
      <c r="M18" s="54"/>
      <c r="N18" s="60"/>
      <c r="O18" s="54"/>
      <c r="P18" s="61"/>
      <c r="Q18" s="54"/>
      <c r="R18" s="54"/>
      <c r="S18" s="60"/>
      <c r="T18" s="54"/>
    </row>
    <row r="19" spans="4:5" ht="13.5" customHeight="1">
      <c r="D19" s="4"/>
      <c r="E19" s="5"/>
    </row>
    <row r="20" spans="1:5" ht="13.5" customHeight="1">
      <c r="A20" s="62" t="s">
        <v>294</v>
      </c>
      <c r="D20" s="4"/>
      <c r="E20" s="5"/>
    </row>
    <row r="21" ht="12.75">
      <c r="A21" s="135" t="s">
        <v>283</v>
      </c>
    </row>
  </sheetData>
  <sheetProtection selectLockedCells="1" selectUnlockedCells="1"/>
  <mergeCells count="6">
    <mergeCell ref="A1:J1"/>
    <mergeCell ref="A2:J2"/>
    <mergeCell ref="A3:J3"/>
    <mergeCell ref="A9:J9"/>
    <mergeCell ref="L11:O11"/>
    <mergeCell ref="Q11:T11"/>
  </mergeCells>
  <printOptions horizontalCentered="1"/>
  <pageMargins left="0.7875" right="0.5902777777777778" top="0.54027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U25" sqref="U25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3" width="20.8515625" style="0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15" width="5.7109375" style="0" customWidth="1"/>
    <col min="16" max="16" width="5.7109375" style="4" customWidth="1"/>
    <col min="17" max="20" width="5.7109375" style="0" customWidth="1"/>
    <col min="21" max="21" width="5.140625" style="4" customWidth="1"/>
  </cols>
  <sheetData>
    <row r="1" spans="1:10" ht="15.75" customHeight="1">
      <c r="A1" s="186" t="str">
        <f>'U23m'!A1:J1</f>
        <v>Kreismeisterschaft 2017  -   keine Auspielung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5">
      <c r="A2" s="191" t="s">
        <v>88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5">
      <c r="A3" s="187" t="str">
        <f>'U23w'!A3</f>
        <v>28. / 29. Januar 2017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9" ht="13.5" customHeight="1">
      <c r="A4" s="2"/>
      <c r="B4" s="2"/>
      <c r="C4" s="2"/>
      <c r="D4" s="2"/>
      <c r="E4" s="3"/>
      <c r="F4" s="2"/>
      <c r="G4" s="2"/>
      <c r="H4" s="2"/>
      <c r="I4" s="4"/>
    </row>
    <row r="5" spans="1:9" ht="15.75" customHeight="1">
      <c r="A5" s="4"/>
      <c r="B5" s="4"/>
      <c r="C5" s="4"/>
      <c r="D5" s="4"/>
      <c r="E5" s="5"/>
      <c r="F5" s="4"/>
      <c r="G5" s="4"/>
      <c r="H5" s="4"/>
      <c r="I5" s="4"/>
    </row>
    <row r="6" spans="1:9" ht="15.75" customHeight="1">
      <c r="A6" s="95"/>
      <c r="B6" s="4"/>
      <c r="C6" s="4"/>
      <c r="D6" s="4"/>
      <c r="E6" s="5"/>
      <c r="F6" s="4"/>
      <c r="G6" s="4"/>
      <c r="H6" s="4"/>
      <c r="I6" s="4"/>
    </row>
    <row r="7" spans="1:9" ht="12.75" customHeight="1">
      <c r="A7" s="4"/>
      <c r="B7" s="4"/>
      <c r="C7" s="4"/>
      <c r="D7" s="4"/>
      <c r="E7" s="5"/>
      <c r="F7" s="4"/>
      <c r="G7" s="4"/>
      <c r="H7" s="4"/>
      <c r="I7" s="4"/>
    </row>
    <row r="8" spans="1:21" s="7" customFormat="1" ht="15.75" customHeight="1">
      <c r="A8" s="6"/>
      <c r="B8" s="6"/>
      <c r="C8" s="6"/>
      <c r="D8" s="6"/>
      <c r="E8" s="5"/>
      <c r="F8" s="6"/>
      <c r="G8" s="6"/>
      <c r="H8" s="6"/>
      <c r="I8" s="6"/>
      <c r="J8"/>
      <c r="K8"/>
      <c r="L8"/>
      <c r="M8"/>
      <c r="N8"/>
      <c r="O8"/>
      <c r="P8" s="4"/>
      <c r="Q8"/>
      <c r="R8"/>
      <c r="S8"/>
      <c r="T8"/>
      <c r="U8" s="94"/>
    </row>
    <row r="9" spans="1:21" s="7" customFormat="1" ht="15.75" customHeight="1">
      <c r="A9" s="188" t="s">
        <v>89</v>
      </c>
      <c r="B9" s="188"/>
      <c r="C9" s="188"/>
      <c r="D9" s="188"/>
      <c r="E9" s="188"/>
      <c r="F9" s="188"/>
      <c r="G9" s="188"/>
      <c r="H9" s="188"/>
      <c r="I9" s="188"/>
      <c r="J9" s="188"/>
      <c r="K9"/>
      <c r="L9"/>
      <c r="M9"/>
      <c r="N9"/>
      <c r="O9"/>
      <c r="P9" s="4"/>
      <c r="Q9"/>
      <c r="R9"/>
      <c r="S9"/>
      <c r="T9"/>
      <c r="U9" s="94"/>
    </row>
    <row r="10" spans="1:9" ht="15">
      <c r="A10" s="6"/>
      <c r="B10" s="6"/>
      <c r="C10" s="6"/>
      <c r="D10" s="6"/>
      <c r="E10" s="5"/>
      <c r="F10" s="6"/>
      <c r="G10" s="6"/>
      <c r="H10" s="6"/>
      <c r="I10" s="6"/>
    </row>
    <row r="11" spans="1:21" ht="12.75">
      <c r="A11" s="8"/>
      <c r="B11" s="8"/>
      <c r="C11" s="9"/>
      <c r="D11" s="10"/>
      <c r="E11" s="11" t="s">
        <v>4</v>
      </c>
      <c r="F11" s="9"/>
      <c r="G11" s="8"/>
      <c r="H11" s="9"/>
      <c r="I11" s="8"/>
      <c r="J11" s="12"/>
      <c r="L11" s="189" t="s">
        <v>5</v>
      </c>
      <c r="M11" s="189"/>
      <c r="N11" s="189"/>
      <c r="O11" s="189"/>
      <c r="P11" s="95"/>
      <c r="Q11" s="189" t="s">
        <v>6</v>
      </c>
      <c r="R11" s="189"/>
      <c r="S11" s="189"/>
      <c r="T11" s="189"/>
      <c r="U11" s="96"/>
    </row>
    <row r="12" spans="1:21" ht="12.75" customHeight="1">
      <c r="A12" s="13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8" t="s">
        <v>12</v>
      </c>
      <c r="G12" s="19" t="s">
        <v>13</v>
      </c>
      <c r="H12" s="20" t="s">
        <v>14</v>
      </c>
      <c r="I12" s="13" t="s">
        <v>15</v>
      </c>
      <c r="J12" s="16" t="s">
        <v>16</v>
      </c>
      <c r="L12" s="21" t="s">
        <v>17</v>
      </c>
      <c r="M12" s="22" t="s">
        <v>18</v>
      </c>
      <c r="N12" s="23" t="s">
        <v>19</v>
      </c>
      <c r="O12" s="24" t="s">
        <v>16</v>
      </c>
      <c r="P12" s="97"/>
      <c r="Q12" s="21" t="s">
        <v>17</v>
      </c>
      <c r="R12" s="22" t="s">
        <v>18</v>
      </c>
      <c r="S12" s="23" t="s">
        <v>19</v>
      </c>
      <c r="T12" s="24" t="s">
        <v>16</v>
      </c>
      <c r="U12" s="98"/>
    </row>
    <row r="13" spans="1:21" ht="18" customHeight="1">
      <c r="A13" s="99"/>
      <c r="B13" s="100"/>
      <c r="C13" s="26" t="s">
        <v>90</v>
      </c>
      <c r="D13" s="38" t="s">
        <v>91</v>
      </c>
      <c r="E13" s="29" t="s">
        <v>57</v>
      </c>
      <c r="F13" s="30">
        <f>SUM(N13)</f>
        <v>0</v>
      </c>
      <c r="G13" s="30">
        <f>SUM(S13)</f>
        <v>0</v>
      </c>
      <c r="H13" s="31">
        <f>SUM(F13:G13)</f>
        <v>0</v>
      </c>
      <c r="I13" s="30">
        <f>SUM(M13+R13)</f>
        <v>0</v>
      </c>
      <c r="J13" s="30">
        <f>SUM(O13+T13)</f>
        <v>0</v>
      </c>
      <c r="L13" s="32"/>
      <c r="M13" s="33"/>
      <c r="N13" s="34">
        <f>SUM(L13:M13)</f>
        <v>0</v>
      </c>
      <c r="O13" s="35"/>
      <c r="P13" s="69"/>
      <c r="Q13" s="32"/>
      <c r="R13" s="33"/>
      <c r="S13" s="34">
        <f>SUM(Q13:R13)</f>
        <v>0</v>
      </c>
      <c r="T13" s="35"/>
      <c r="U13" s="96"/>
    </row>
    <row r="14" spans="1:21" ht="18" customHeight="1">
      <c r="A14" s="101"/>
      <c r="B14" s="87"/>
      <c r="C14" s="112" t="s">
        <v>197</v>
      </c>
      <c r="D14" s="103" t="s">
        <v>214</v>
      </c>
      <c r="E14" s="39" t="s">
        <v>92</v>
      </c>
      <c r="F14" s="40">
        <f>SUM(N14)</f>
        <v>0</v>
      </c>
      <c r="G14" s="40">
        <f>SUM(S14)</f>
        <v>0</v>
      </c>
      <c r="H14" s="41">
        <f>SUM(F14:G14)</f>
        <v>0</v>
      </c>
      <c r="I14" s="40">
        <f>SUM(M14+R14)</f>
        <v>0</v>
      </c>
      <c r="J14" s="40">
        <f>SUM(O14+T14)</f>
        <v>0</v>
      </c>
      <c r="L14" s="32"/>
      <c r="M14" s="33"/>
      <c r="N14" s="34">
        <f>SUM(L14:M14)</f>
        <v>0</v>
      </c>
      <c r="O14" s="35"/>
      <c r="P14" s="69"/>
      <c r="Q14" s="32"/>
      <c r="R14" s="33"/>
      <c r="S14" s="34">
        <f>SUM(Q14:R14)</f>
        <v>0</v>
      </c>
      <c r="T14" s="35"/>
      <c r="U14" s="96"/>
    </row>
    <row r="15" spans="1:21" ht="18" customHeight="1">
      <c r="A15" s="101"/>
      <c r="B15" s="87"/>
      <c r="C15" s="26" t="s">
        <v>93</v>
      </c>
      <c r="D15" s="38" t="s">
        <v>94</v>
      </c>
      <c r="E15" s="39" t="s">
        <v>42</v>
      </c>
      <c r="F15" s="40">
        <f>SUM(N15)</f>
        <v>0</v>
      </c>
      <c r="G15" s="40">
        <f>SUM(S15)</f>
        <v>0</v>
      </c>
      <c r="H15" s="41">
        <f>SUM(F15:G15)</f>
        <v>0</v>
      </c>
      <c r="I15" s="40">
        <f>SUM(M15+R15)</f>
        <v>0</v>
      </c>
      <c r="J15" s="40">
        <f>SUM(O15+T15)</f>
        <v>0</v>
      </c>
      <c r="L15" s="32"/>
      <c r="M15" s="33"/>
      <c r="N15" s="34">
        <f>SUM(L15:M15)</f>
        <v>0</v>
      </c>
      <c r="O15" s="35"/>
      <c r="P15" s="69"/>
      <c r="Q15" s="32"/>
      <c r="R15" s="33"/>
      <c r="S15" s="34">
        <f>SUM(Q15:R15)</f>
        <v>0</v>
      </c>
      <c r="T15" s="35"/>
      <c r="U15" s="96"/>
    </row>
    <row r="16" spans="1:21" ht="18" customHeight="1" thickBot="1">
      <c r="A16" s="158"/>
      <c r="B16" s="159"/>
      <c r="C16" s="144" t="s">
        <v>95</v>
      </c>
      <c r="D16" s="160" t="s">
        <v>96</v>
      </c>
      <c r="E16" s="138" t="s">
        <v>51</v>
      </c>
      <c r="F16" s="139">
        <f>SUM(N16)</f>
        <v>0</v>
      </c>
      <c r="G16" s="139">
        <f>SUM(S16)</f>
        <v>0</v>
      </c>
      <c r="H16" s="140">
        <f>SUM(F16:G16)</f>
        <v>0</v>
      </c>
      <c r="I16" s="139">
        <f>SUM(M16+R16)</f>
        <v>0</v>
      </c>
      <c r="J16" s="139">
        <f>SUM(O16+T16)</f>
        <v>0</v>
      </c>
      <c r="L16" s="32"/>
      <c r="M16" s="33"/>
      <c r="N16" s="34">
        <f>SUM(L16:M16)</f>
        <v>0</v>
      </c>
      <c r="O16" s="35"/>
      <c r="P16" s="69"/>
      <c r="Q16" s="32"/>
      <c r="R16" s="33"/>
      <c r="S16" s="34">
        <f>SUM(Q16:R16)</f>
        <v>0</v>
      </c>
      <c r="T16" s="35"/>
      <c r="U16" s="96"/>
    </row>
    <row r="17" spans="1:20" ht="12.75">
      <c r="A17" s="54"/>
      <c r="B17" s="55"/>
      <c r="C17" s="55"/>
      <c r="D17" s="56"/>
      <c r="E17" s="57"/>
      <c r="F17" s="58"/>
      <c r="G17" s="58"/>
      <c r="H17" s="59"/>
      <c r="I17" s="58"/>
      <c r="J17" s="58"/>
      <c r="L17" s="54"/>
      <c r="M17" s="54"/>
      <c r="N17" s="60"/>
      <c r="O17" s="54"/>
      <c r="P17" s="84"/>
      <c r="Q17" s="54"/>
      <c r="R17" s="54"/>
      <c r="S17" s="60"/>
      <c r="T17" s="54"/>
    </row>
    <row r="18" spans="1:20" ht="12.75">
      <c r="A18" s="1"/>
      <c r="B18" s="55"/>
      <c r="F18" s="58"/>
      <c r="G18" s="58"/>
      <c r="H18" s="59"/>
      <c r="I18" s="58"/>
      <c r="J18" s="58"/>
      <c r="L18" s="54"/>
      <c r="M18" s="54"/>
      <c r="N18" s="60"/>
      <c r="O18" s="54"/>
      <c r="P18" s="84"/>
      <c r="Q18" s="54"/>
      <c r="R18" s="54"/>
      <c r="S18" s="60"/>
      <c r="T18" s="54"/>
    </row>
    <row r="19" spans="4:5" ht="12.75">
      <c r="D19" s="4"/>
      <c r="E19" s="5"/>
    </row>
    <row r="20" spans="1:6" ht="12.75">
      <c r="A20" s="62" t="s">
        <v>64</v>
      </c>
      <c r="D20" s="4"/>
      <c r="E20" s="5"/>
      <c r="F20" s="157" t="s">
        <v>97</v>
      </c>
    </row>
    <row r="21" spans="1:6" ht="12.75">
      <c r="A21" s="63" t="s">
        <v>53</v>
      </c>
      <c r="F21" s="1"/>
    </row>
  </sheetData>
  <sheetProtection selectLockedCells="1" selectUnlockedCells="1"/>
  <mergeCells count="6">
    <mergeCell ref="A1:J1"/>
    <mergeCell ref="A2:J2"/>
    <mergeCell ref="A3:J3"/>
    <mergeCell ref="A9:J9"/>
    <mergeCell ref="L11:O11"/>
    <mergeCell ref="Q11:T11"/>
  </mergeCells>
  <printOptions horizontalCentered="1"/>
  <pageMargins left="0.7875" right="0.5902777777777778" top="0.5402777777777777" bottom="0.5902777777777778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M36" sqref="M36"/>
    </sheetView>
  </sheetViews>
  <sheetFormatPr defaultColWidth="11.421875" defaultRowHeight="12.75"/>
  <cols>
    <col min="1" max="1" width="4.57421875" style="0" customWidth="1"/>
    <col min="2" max="2" width="5.28125" style="0" customWidth="1"/>
    <col min="3" max="3" width="20.28125" style="0" customWidth="1"/>
    <col min="4" max="4" width="5.57421875" style="0" bestFit="1" customWidth="1"/>
    <col min="5" max="5" width="11.28125" style="0" customWidth="1"/>
    <col min="6" max="6" width="6.421875" style="0" bestFit="1" customWidth="1"/>
    <col min="7" max="7" width="6.7109375" style="0" bestFit="1" customWidth="1"/>
    <col min="8" max="8" width="6.8515625" style="0" bestFit="1" customWidth="1"/>
    <col min="9" max="9" width="5.00390625" style="0" customWidth="1"/>
    <col min="10" max="10" width="4.00390625" style="0" customWidth="1"/>
    <col min="12" max="14" width="5.7109375" style="0" customWidth="1"/>
    <col min="15" max="15" width="5.28125" style="0" customWidth="1"/>
    <col min="16" max="19" width="5.7109375" style="0" customWidth="1"/>
    <col min="20" max="20" width="5.57421875" style="0" customWidth="1"/>
  </cols>
  <sheetData>
    <row r="1" spans="1:10" ht="15">
      <c r="A1" s="193" t="s">
        <v>298</v>
      </c>
      <c r="B1" s="193"/>
      <c r="C1" s="193"/>
      <c r="D1" s="193"/>
      <c r="E1" s="194"/>
      <c r="F1" s="193"/>
      <c r="G1" s="193"/>
      <c r="H1" s="193"/>
      <c r="I1" s="195"/>
      <c r="J1" s="195"/>
    </row>
    <row r="2" spans="1:10" ht="15">
      <c r="A2" s="193" t="s">
        <v>299</v>
      </c>
      <c r="B2" s="193"/>
      <c r="C2" s="193"/>
      <c r="D2" s="193"/>
      <c r="E2" s="194"/>
      <c r="F2" s="193"/>
      <c r="G2" s="193"/>
      <c r="H2" s="193"/>
      <c r="I2" s="195"/>
      <c r="J2" s="195"/>
    </row>
    <row r="3" spans="1:10" ht="15">
      <c r="A3" s="196" t="s">
        <v>300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5">
      <c r="A4" s="193"/>
      <c r="B4" s="193"/>
      <c r="C4" s="193"/>
      <c r="D4" s="193"/>
      <c r="E4" s="194"/>
      <c r="F4" s="193"/>
      <c r="G4" s="193"/>
      <c r="H4" s="193"/>
      <c r="I4" s="195"/>
      <c r="J4" s="195"/>
    </row>
    <row r="5" spans="1:10" ht="12.75">
      <c r="A5" s="197" t="s">
        <v>301</v>
      </c>
      <c r="B5" s="195"/>
      <c r="C5" s="195"/>
      <c r="D5" s="195"/>
      <c r="E5" s="198"/>
      <c r="F5" s="195"/>
      <c r="G5" s="195"/>
      <c r="H5" s="195"/>
      <c r="I5" s="195"/>
      <c r="J5" s="195"/>
    </row>
    <row r="6" spans="1:10" ht="12.75">
      <c r="A6" s="199" t="s">
        <v>302</v>
      </c>
      <c r="B6" s="199"/>
      <c r="C6" s="199"/>
      <c r="D6" s="199"/>
      <c r="E6" s="199"/>
      <c r="F6" s="199"/>
      <c r="G6" s="199"/>
      <c r="H6" s="199"/>
      <c r="I6" s="199"/>
      <c r="J6" s="199"/>
    </row>
    <row r="7" spans="1:10" ht="12.75">
      <c r="A7" s="200"/>
      <c r="B7" s="200"/>
      <c r="C7" s="200"/>
      <c r="D7" s="200"/>
      <c r="E7" s="200"/>
      <c r="F7" s="200"/>
      <c r="G7" s="200"/>
      <c r="H7" s="200"/>
      <c r="I7" s="200"/>
      <c r="J7" s="200"/>
    </row>
    <row r="8" spans="1:10" ht="12.75">
      <c r="A8" s="197" t="s">
        <v>303</v>
      </c>
      <c r="B8" s="195"/>
      <c r="C8" s="195"/>
      <c r="D8" s="195"/>
      <c r="E8" s="198"/>
      <c r="F8" s="195"/>
      <c r="G8" s="195"/>
      <c r="H8" s="195"/>
      <c r="I8" s="195"/>
      <c r="J8" s="195"/>
    </row>
    <row r="9" spans="1:10" ht="12.75">
      <c r="A9" s="199" t="s">
        <v>304</v>
      </c>
      <c r="B9" s="199"/>
      <c r="C9" s="199"/>
      <c r="D9" s="199"/>
      <c r="E9" s="199"/>
      <c r="F9" s="199"/>
      <c r="G9" s="199"/>
      <c r="H9" s="199"/>
      <c r="I9" s="199"/>
      <c r="J9" s="199"/>
    </row>
    <row r="10" ht="12.75">
      <c r="K10" s="200"/>
    </row>
    <row r="11" spans="1:20" ht="12.75">
      <c r="A11" s="201"/>
      <c r="B11" s="202"/>
      <c r="C11" s="203"/>
      <c r="D11" s="204"/>
      <c r="E11" s="205" t="s">
        <v>4</v>
      </c>
      <c r="F11" s="203"/>
      <c r="G11" s="202"/>
      <c r="H11" s="203"/>
      <c r="I11" s="202"/>
      <c r="J11" s="206"/>
      <c r="L11" s="207" t="s">
        <v>5</v>
      </c>
      <c r="M11" s="208"/>
      <c r="N11" s="208"/>
      <c r="O11" s="209"/>
      <c r="Q11" s="207" t="s">
        <v>6</v>
      </c>
      <c r="R11" s="208"/>
      <c r="S11" s="208"/>
      <c r="T11" s="209"/>
    </row>
    <row r="12" spans="1:20" ht="12.75">
      <c r="A12" s="210" t="s">
        <v>7</v>
      </c>
      <c r="B12" s="211" t="s">
        <v>8</v>
      </c>
      <c r="C12" s="212" t="s">
        <v>9</v>
      </c>
      <c r="D12" s="213" t="s">
        <v>10</v>
      </c>
      <c r="E12" s="214" t="s">
        <v>11</v>
      </c>
      <c r="F12" s="215" t="s">
        <v>12</v>
      </c>
      <c r="G12" s="216" t="s">
        <v>13</v>
      </c>
      <c r="H12" s="217" t="s">
        <v>14</v>
      </c>
      <c r="I12" s="218" t="s">
        <v>15</v>
      </c>
      <c r="J12" s="213" t="s">
        <v>16</v>
      </c>
      <c r="L12" s="219" t="s">
        <v>17</v>
      </c>
      <c r="M12" s="220" t="s">
        <v>18</v>
      </c>
      <c r="N12" s="221" t="s">
        <v>19</v>
      </c>
      <c r="O12" s="222" t="s">
        <v>16</v>
      </c>
      <c r="P12" s="223"/>
      <c r="Q12" s="219" t="s">
        <v>17</v>
      </c>
      <c r="R12" s="220" t="s">
        <v>18</v>
      </c>
      <c r="S12" s="221" t="s">
        <v>19</v>
      </c>
      <c r="T12" s="222" t="s">
        <v>16</v>
      </c>
    </row>
    <row r="13" spans="1:20" ht="12.75">
      <c r="A13" s="224" t="s">
        <v>305</v>
      </c>
      <c r="B13" s="225"/>
      <c r="C13" s="225"/>
      <c r="D13" s="225"/>
      <c r="E13" s="225"/>
      <c r="F13" s="225"/>
      <c r="G13" s="225"/>
      <c r="H13" s="225"/>
      <c r="I13" s="225"/>
      <c r="J13" s="226"/>
      <c r="L13" s="227"/>
      <c r="M13" s="228"/>
      <c r="N13" s="228"/>
      <c r="O13" s="229"/>
      <c r="P13" s="25"/>
      <c r="Q13" s="227"/>
      <c r="R13" s="228"/>
      <c r="S13" s="228"/>
      <c r="T13" s="229"/>
    </row>
    <row r="14" spans="1:20" ht="12.75">
      <c r="A14" s="232">
        <v>1</v>
      </c>
      <c r="B14" s="231"/>
      <c r="C14" s="232" t="s">
        <v>306</v>
      </c>
      <c r="D14" s="233" t="s">
        <v>307</v>
      </c>
      <c r="E14" s="234" t="s">
        <v>22</v>
      </c>
      <c r="F14" s="235">
        <f>N14</f>
        <v>384</v>
      </c>
      <c r="G14" s="235">
        <f>S14</f>
        <v>384</v>
      </c>
      <c r="H14" s="236">
        <f>G14+F14</f>
        <v>768</v>
      </c>
      <c r="I14" s="235">
        <f>M14+R14</f>
        <v>229</v>
      </c>
      <c r="J14" s="235">
        <f>O14+T14</f>
        <v>41</v>
      </c>
      <c r="K14" s="237"/>
      <c r="L14" s="238">
        <v>280</v>
      </c>
      <c r="M14" s="239">
        <v>104</v>
      </c>
      <c r="N14" s="240">
        <f>L14+M14</f>
        <v>384</v>
      </c>
      <c r="O14" s="241">
        <v>22</v>
      </c>
      <c r="P14" s="242"/>
      <c r="Q14" s="238">
        <v>259</v>
      </c>
      <c r="R14" s="239">
        <v>125</v>
      </c>
      <c r="S14" s="240">
        <f>Q14+R14</f>
        <v>384</v>
      </c>
      <c r="T14" s="241">
        <v>19</v>
      </c>
    </row>
    <row r="15" spans="1:20" ht="12.75">
      <c r="A15" s="232">
        <v>2</v>
      </c>
      <c r="B15" s="231"/>
      <c r="C15" s="232" t="s">
        <v>308</v>
      </c>
      <c r="D15" s="233" t="s">
        <v>309</v>
      </c>
      <c r="E15" s="234" t="s">
        <v>21</v>
      </c>
      <c r="F15" s="235">
        <f>N15</f>
        <v>382</v>
      </c>
      <c r="G15" s="235">
        <f>S15</f>
        <v>356</v>
      </c>
      <c r="H15" s="236">
        <f>G15+F15</f>
        <v>738</v>
      </c>
      <c r="I15" s="235">
        <f>M15+R15</f>
        <v>196</v>
      </c>
      <c r="J15" s="235">
        <f>O15+T15</f>
        <v>45</v>
      </c>
      <c r="L15" s="238">
        <v>270</v>
      </c>
      <c r="M15" s="239">
        <v>112</v>
      </c>
      <c r="N15" s="240">
        <f>L15+M15</f>
        <v>382</v>
      </c>
      <c r="O15" s="241">
        <v>21</v>
      </c>
      <c r="P15" s="242"/>
      <c r="Q15" s="238">
        <v>272</v>
      </c>
      <c r="R15" s="239">
        <v>84</v>
      </c>
      <c r="S15" s="240">
        <f>Q15+R15</f>
        <v>356</v>
      </c>
      <c r="T15" s="241">
        <v>24</v>
      </c>
    </row>
    <row r="16" spans="1:20" ht="12.75">
      <c r="A16" s="232">
        <v>3</v>
      </c>
      <c r="B16" s="231"/>
      <c r="C16" s="232" t="s">
        <v>310</v>
      </c>
      <c r="D16" s="233" t="s">
        <v>311</v>
      </c>
      <c r="E16" s="234" t="s">
        <v>20</v>
      </c>
      <c r="F16" s="235">
        <f>N16</f>
        <v>308</v>
      </c>
      <c r="G16" s="235">
        <f>S16</f>
        <v>265</v>
      </c>
      <c r="H16" s="236">
        <f>G16+F16</f>
        <v>573</v>
      </c>
      <c r="I16" s="235">
        <f>M16+R16</f>
        <v>113</v>
      </c>
      <c r="J16" s="235">
        <f>O16+T16</f>
        <v>87</v>
      </c>
      <c r="L16" s="238">
        <v>247</v>
      </c>
      <c r="M16" s="239">
        <v>61</v>
      </c>
      <c r="N16" s="240">
        <f>L16+M16</f>
        <v>308</v>
      </c>
      <c r="O16" s="241">
        <v>41</v>
      </c>
      <c r="P16" s="242"/>
      <c r="Q16" s="238">
        <v>213</v>
      </c>
      <c r="R16" s="239">
        <v>52</v>
      </c>
      <c r="S16" s="240">
        <f>Q16+R16</f>
        <v>265</v>
      </c>
      <c r="T16" s="241">
        <v>46</v>
      </c>
    </row>
    <row r="17" spans="1:20" ht="12.75">
      <c r="A17" s="243" t="s">
        <v>312</v>
      </c>
      <c r="B17" s="244"/>
      <c r="C17" s="245"/>
      <c r="D17" s="245"/>
      <c r="E17" s="245"/>
      <c r="F17" s="244"/>
      <c r="G17" s="244"/>
      <c r="H17" s="244"/>
      <c r="I17" s="244"/>
      <c r="J17" s="246"/>
      <c r="L17" s="227"/>
      <c r="M17" s="228"/>
      <c r="N17" s="228"/>
      <c r="O17" s="229"/>
      <c r="P17" s="25"/>
      <c r="Q17" s="227"/>
      <c r="R17" s="228"/>
      <c r="S17" s="228"/>
      <c r="T17" s="229"/>
    </row>
    <row r="18" spans="1:20" ht="12.75">
      <c r="A18" s="232">
        <v>1</v>
      </c>
      <c r="B18" s="231"/>
      <c r="C18" s="232" t="s">
        <v>313</v>
      </c>
      <c r="D18" s="233" t="s">
        <v>314</v>
      </c>
      <c r="E18" s="234" t="s">
        <v>43</v>
      </c>
      <c r="F18" s="235">
        <f aca="true" t="shared" si="0" ref="F18:F29">N18</f>
        <v>403</v>
      </c>
      <c r="G18" s="235">
        <f aca="true" t="shared" si="1" ref="G18:G29">S18</f>
        <v>445</v>
      </c>
      <c r="H18" s="236">
        <f aca="true" t="shared" si="2" ref="H18:H29">G18+F18</f>
        <v>848</v>
      </c>
      <c r="I18" s="235">
        <f aca="true" t="shared" si="3" ref="I18:I29">M18+R18</f>
        <v>229</v>
      </c>
      <c r="J18" s="235">
        <f aca="true" t="shared" si="4" ref="J18:J29">O18+T18</f>
        <v>32</v>
      </c>
      <c r="K18" s="237"/>
      <c r="L18" s="238">
        <v>301</v>
      </c>
      <c r="M18" s="239">
        <v>102</v>
      </c>
      <c r="N18" s="240">
        <f aca="true" t="shared" si="5" ref="N18:N29">L18+M18</f>
        <v>403</v>
      </c>
      <c r="O18" s="241">
        <v>16</v>
      </c>
      <c r="P18" s="242"/>
      <c r="Q18" s="238">
        <v>318</v>
      </c>
      <c r="R18" s="239">
        <v>127</v>
      </c>
      <c r="S18" s="240">
        <f aca="true" t="shared" si="6" ref="S18:S29">Q18+R18</f>
        <v>445</v>
      </c>
      <c r="T18" s="241">
        <v>16</v>
      </c>
    </row>
    <row r="19" spans="1:20" ht="12.75">
      <c r="A19" s="232">
        <v>2</v>
      </c>
      <c r="B19" s="231"/>
      <c r="C19" s="232" t="s">
        <v>315</v>
      </c>
      <c r="D19" s="233" t="s">
        <v>309</v>
      </c>
      <c r="E19" s="234" t="s">
        <v>37</v>
      </c>
      <c r="F19" s="235">
        <f t="shared" si="0"/>
        <v>408</v>
      </c>
      <c r="G19" s="235">
        <f t="shared" si="1"/>
        <v>438</v>
      </c>
      <c r="H19" s="236">
        <f t="shared" si="2"/>
        <v>846</v>
      </c>
      <c r="I19" s="235">
        <f t="shared" si="3"/>
        <v>225</v>
      </c>
      <c r="J19" s="235">
        <f t="shared" si="4"/>
        <v>40</v>
      </c>
      <c r="K19" s="237"/>
      <c r="L19" s="238">
        <v>294</v>
      </c>
      <c r="M19" s="239">
        <v>114</v>
      </c>
      <c r="N19" s="240">
        <f t="shared" si="5"/>
        <v>408</v>
      </c>
      <c r="O19" s="241">
        <v>21</v>
      </c>
      <c r="P19" s="242"/>
      <c r="Q19" s="238">
        <v>327</v>
      </c>
      <c r="R19" s="239">
        <v>111</v>
      </c>
      <c r="S19" s="240">
        <f t="shared" si="6"/>
        <v>438</v>
      </c>
      <c r="T19" s="241">
        <v>19</v>
      </c>
    </row>
    <row r="20" spans="1:20" ht="12.75">
      <c r="A20" s="232">
        <v>3</v>
      </c>
      <c r="B20" s="231"/>
      <c r="C20" s="232" t="s">
        <v>316</v>
      </c>
      <c r="D20" s="233" t="s">
        <v>317</v>
      </c>
      <c r="E20" s="234" t="s">
        <v>41</v>
      </c>
      <c r="F20" s="235">
        <f t="shared" si="0"/>
        <v>428</v>
      </c>
      <c r="G20" s="235">
        <f t="shared" si="1"/>
        <v>393</v>
      </c>
      <c r="H20" s="236">
        <f t="shared" si="2"/>
        <v>821</v>
      </c>
      <c r="I20" s="235">
        <f t="shared" si="3"/>
        <v>221</v>
      </c>
      <c r="J20" s="235">
        <f t="shared" si="4"/>
        <v>49</v>
      </c>
      <c r="K20" s="237"/>
      <c r="L20" s="238">
        <v>315</v>
      </c>
      <c r="M20" s="239">
        <v>113</v>
      </c>
      <c r="N20" s="240">
        <f t="shared" si="5"/>
        <v>428</v>
      </c>
      <c r="O20" s="241">
        <v>22</v>
      </c>
      <c r="P20" s="242"/>
      <c r="Q20" s="238">
        <v>285</v>
      </c>
      <c r="R20" s="239">
        <v>108</v>
      </c>
      <c r="S20" s="240">
        <f t="shared" si="6"/>
        <v>393</v>
      </c>
      <c r="T20" s="241">
        <v>27</v>
      </c>
    </row>
    <row r="21" spans="1:20" ht="12.75">
      <c r="A21" s="247"/>
      <c r="B21" s="248"/>
      <c r="C21" s="247" t="s">
        <v>318</v>
      </c>
      <c r="D21" s="249" t="s">
        <v>319</v>
      </c>
      <c r="E21" s="250" t="s">
        <v>22</v>
      </c>
      <c r="F21" s="251">
        <f t="shared" si="0"/>
        <v>0</v>
      </c>
      <c r="G21" s="251">
        <f t="shared" si="1"/>
        <v>0</v>
      </c>
      <c r="H21" s="252">
        <f t="shared" si="2"/>
        <v>0</v>
      </c>
      <c r="I21" s="251">
        <f t="shared" si="3"/>
        <v>0</v>
      </c>
      <c r="J21" s="251">
        <f t="shared" si="4"/>
        <v>0</v>
      </c>
      <c r="K21" s="237"/>
      <c r="L21" s="238"/>
      <c r="M21" s="239"/>
      <c r="N21" s="240">
        <f t="shared" si="5"/>
        <v>0</v>
      </c>
      <c r="O21" s="241"/>
      <c r="P21" s="242"/>
      <c r="Q21" s="238"/>
      <c r="R21" s="239"/>
      <c r="S21" s="240">
        <f t="shared" si="6"/>
        <v>0</v>
      </c>
      <c r="T21" s="241"/>
    </row>
    <row r="22" spans="1:20" ht="12.75">
      <c r="A22" s="247"/>
      <c r="B22" s="248"/>
      <c r="C22" s="247" t="s">
        <v>320</v>
      </c>
      <c r="D22" s="249" t="s">
        <v>321</v>
      </c>
      <c r="E22" s="250" t="s">
        <v>21</v>
      </c>
      <c r="F22" s="251">
        <f t="shared" si="0"/>
        <v>0</v>
      </c>
      <c r="G22" s="251">
        <f t="shared" si="1"/>
        <v>0</v>
      </c>
      <c r="H22" s="252">
        <f t="shared" si="2"/>
        <v>0</v>
      </c>
      <c r="I22" s="251">
        <f t="shared" si="3"/>
        <v>0</v>
      </c>
      <c r="J22" s="251">
        <f t="shared" si="4"/>
        <v>0</v>
      </c>
      <c r="K22" s="237"/>
      <c r="L22" s="238"/>
      <c r="M22" s="239"/>
      <c r="N22" s="240">
        <f t="shared" si="5"/>
        <v>0</v>
      </c>
      <c r="O22" s="241"/>
      <c r="P22" s="242"/>
      <c r="Q22" s="238"/>
      <c r="R22" s="239"/>
      <c r="S22" s="240">
        <f t="shared" si="6"/>
        <v>0</v>
      </c>
      <c r="T22" s="241"/>
    </row>
    <row r="23" spans="1:20" ht="12.75">
      <c r="A23" s="247"/>
      <c r="B23" s="248"/>
      <c r="C23" s="247" t="s">
        <v>322</v>
      </c>
      <c r="D23" s="253" t="s">
        <v>323</v>
      </c>
      <c r="E23" s="250" t="s">
        <v>43</v>
      </c>
      <c r="F23" s="251">
        <f t="shared" si="0"/>
        <v>0</v>
      </c>
      <c r="G23" s="251">
        <f t="shared" si="1"/>
        <v>0</v>
      </c>
      <c r="H23" s="252">
        <f t="shared" si="2"/>
        <v>0</v>
      </c>
      <c r="I23" s="251">
        <f t="shared" si="3"/>
        <v>0</v>
      </c>
      <c r="J23" s="251">
        <f t="shared" si="4"/>
        <v>0</v>
      </c>
      <c r="K23" s="237"/>
      <c r="L23" s="238"/>
      <c r="M23" s="239"/>
      <c r="N23" s="240">
        <f t="shared" si="5"/>
        <v>0</v>
      </c>
      <c r="O23" s="241"/>
      <c r="P23" s="242"/>
      <c r="Q23" s="238"/>
      <c r="R23" s="239"/>
      <c r="S23" s="240">
        <f t="shared" si="6"/>
        <v>0</v>
      </c>
      <c r="T23" s="241"/>
    </row>
    <row r="24" spans="1:20" ht="12.75">
      <c r="A24" s="247"/>
      <c r="B24" s="254"/>
      <c r="C24" s="247"/>
      <c r="D24" s="253"/>
      <c r="E24" s="250"/>
      <c r="F24" s="251">
        <f t="shared" si="0"/>
        <v>0</v>
      </c>
      <c r="G24" s="251">
        <f t="shared" si="1"/>
        <v>0</v>
      </c>
      <c r="H24" s="252">
        <f t="shared" si="2"/>
        <v>0</v>
      </c>
      <c r="I24" s="251">
        <f t="shared" si="3"/>
        <v>0</v>
      </c>
      <c r="J24" s="251">
        <f t="shared" si="4"/>
        <v>0</v>
      </c>
      <c r="K24" s="237"/>
      <c r="L24" s="238"/>
      <c r="M24" s="239"/>
      <c r="N24" s="240">
        <f t="shared" si="5"/>
        <v>0</v>
      </c>
      <c r="O24" s="241"/>
      <c r="P24" s="242"/>
      <c r="Q24" s="238"/>
      <c r="R24" s="239"/>
      <c r="S24" s="240">
        <f t="shared" si="6"/>
        <v>0</v>
      </c>
      <c r="T24" s="241"/>
    </row>
    <row r="25" spans="1:20" ht="12.75">
      <c r="A25" s="247"/>
      <c r="B25" s="254"/>
      <c r="C25" s="247" t="s">
        <v>324</v>
      </c>
      <c r="D25" s="253"/>
      <c r="E25" s="250"/>
      <c r="F25" s="251">
        <f t="shared" si="0"/>
        <v>0</v>
      </c>
      <c r="G25" s="251">
        <f t="shared" si="1"/>
        <v>0</v>
      </c>
      <c r="H25" s="252">
        <f t="shared" si="2"/>
        <v>0</v>
      </c>
      <c r="I25" s="251">
        <f t="shared" si="3"/>
        <v>0</v>
      </c>
      <c r="J25" s="251">
        <f t="shared" si="4"/>
        <v>0</v>
      </c>
      <c r="K25" s="237"/>
      <c r="L25" s="238"/>
      <c r="M25" s="239"/>
      <c r="N25" s="240">
        <f t="shared" si="5"/>
        <v>0</v>
      </c>
      <c r="O25" s="241"/>
      <c r="P25" s="242"/>
      <c r="Q25" s="238"/>
      <c r="R25" s="239"/>
      <c r="S25" s="240">
        <f t="shared" si="6"/>
        <v>0</v>
      </c>
      <c r="T25" s="241"/>
    </row>
    <row r="26" spans="1:20" ht="12.75">
      <c r="A26" s="247"/>
      <c r="B26" s="254"/>
      <c r="C26" s="255" t="s">
        <v>325</v>
      </c>
      <c r="D26" s="249"/>
      <c r="E26" s="250"/>
      <c r="F26" s="251">
        <f t="shared" si="0"/>
        <v>0</v>
      </c>
      <c r="G26" s="251">
        <f t="shared" si="1"/>
        <v>0</v>
      </c>
      <c r="H26" s="252">
        <f t="shared" si="2"/>
        <v>0</v>
      </c>
      <c r="I26" s="251">
        <f t="shared" si="3"/>
        <v>0</v>
      </c>
      <c r="J26" s="251">
        <f t="shared" si="4"/>
        <v>0</v>
      </c>
      <c r="K26" s="237"/>
      <c r="L26" s="238"/>
      <c r="M26" s="239"/>
      <c r="N26" s="240">
        <f t="shared" si="5"/>
        <v>0</v>
      </c>
      <c r="O26" s="241"/>
      <c r="P26" s="242"/>
      <c r="Q26" s="238"/>
      <c r="R26" s="239"/>
      <c r="S26" s="240">
        <f t="shared" si="6"/>
        <v>0</v>
      </c>
      <c r="T26" s="241"/>
    </row>
    <row r="27" spans="1:20" ht="12.75">
      <c r="A27" s="247"/>
      <c r="B27" s="254"/>
      <c r="C27" s="255"/>
      <c r="D27" s="256"/>
      <c r="E27" s="250"/>
      <c r="F27" s="251">
        <f t="shared" si="0"/>
        <v>0</v>
      </c>
      <c r="G27" s="251">
        <f t="shared" si="1"/>
        <v>0</v>
      </c>
      <c r="H27" s="252">
        <f t="shared" si="2"/>
        <v>0</v>
      </c>
      <c r="I27" s="251">
        <f t="shared" si="3"/>
        <v>0</v>
      </c>
      <c r="J27" s="251">
        <f t="shared" si="4"/>
        <v>0</v>
      </c>
      <c r="K27" s="237"/>
      <c r="L27" s="238"/>
      <c r="M27" s="239"/>
      <c r="N27" s="240">
        <f t="shared" si="5"/>
        <v>0</v>
      </c>
      <c r="O27" s="241"/>
      <c r="P27" s="242"/>
      <c r="Q27" s="238"/>
      <c r="R27" s="239"/>
      <c r="S27" s="240">
        <f t="shared" si="6"/>
        <v>0</v>
      </c>
      <c r="T27" s="241"/>
    </row>
    <row r="28" spans="1:20" ht="12.75">
      <c r="A28" s="247"/>
      <c r="B28" s="254"/>
      <c r="C28" s="247"/>
      <c r="D28" s="249"/>
      <c r="E28" s="250"/>
      <c r="F28" s="251">
        <f t="shared" si="0"/>
        <v>0</v>
      </c>
      <c r="G28" s="251">
        <f t="shared" si="1"/>
        <v>0</v>
      </c>
      <c r="H28" s="252">
        <f t="shared" si="2"/>
        <v>0</v>
      </c>
      <c r="I28" s="251">
        <f t="shared" si="3"/>
        <v>0</v>
      </c>
      <c r="J28" s="251">
        <f t="shared" si="4"/>
        <v>0</v>
      </c>
      <c r="K28" s="237"/>
      <c r="L28" s="238"/>
      <c r="M28" s="239"/>
      <c r="N28" s="240">
        <f t="shared" si="5"/>
        <v>0</v>
      </c>
      <c r="O28" s="241"/>
      <c r="P28" s="242"/>
      <c r="Q28" s="238"/>
      <c r="R28" s="239"/>
      <c r="S28" s="240">
        <f t="shared" si="6"/>
        <v>0</v>
      </c>
      <c r="T28" s="241"/>
    </row>
    <row r="29" spans="1:20" ht="12.75">
      <c r="A29" s="247"/>
      <c r="B29" s="254"/>
      <c r="C29" s="247"/>
      <c r="D29" s="249"/>
      <c r="E29" s="250"/>
      <c r="F29" s="251">
        <f t="shared" si="0"/>
        <v>0</v>
      </c>
      <c r="G29" s="251">
        <f t="shared" si="1"/>
        <v>0</v>
      </c>
      <c r="H29" s="252">
        <f t="shared" si="2"/>
        <v>0</v>
      </c>
      <c r="I29" s="251">
        <f t="shared" si="3"/>
        <v>0</v>
      </c>
      <c r="J29" s="251">
        <f t="shared" si="4"/>
        <v>0</v>
      </c>
      <c r="K29" s="237"/>
      <c r="L29" s="238"/>
      <c r="M29" s="239"/>
      <c r="N29" s="240">
        <f t="shared" si="5"/>
        <v>0</v>
      </c>
      <c r="O29" s="241"/>
      <c r="P29" s="242"/>
      <c r="Q29" s="238"/>
      <c r="R29" s="239"/>
      <c r="S29" s="240">
        <f t="shared" si="6"/>
        <v>0</v>
      </c>
      <c r="T29" s="241"/>
    </row>
    <row r="30" spans="1:20" ht="12.75">
      <c r="A30" s="257"/>
      <c r="B30" s="55"/>
      <c r="E30" s="57"/>
      <c r="F30" s="258"/>
      <c r="G30" s="258"/>
      <c r="H30" s="59"/>
      <c r="I30" s="258"/>
      <c r="J30" s="258"/>
      <c r="L30" s="257"/>
      <c r="M30" s="257"/>
      <c r="N30" s="60"/>
      <c r="O30" s="257"/>
      <c r="P30" s="223"/>
      <c r="Q30" s="257"/>
      <c r="R30" s="257"/>
      <c r="S30" s="60"/>
      <c r="T30" s="257"/>
    </row>
    <row r="31" spans="1:20" ht="12.75">
      <c r="A31" s="223" t="s">
        <v>326</v>
      </c>
      <c r="B31" s="55"/>
      <c r="C31" s="257"/>
      <c r="D31" s="259"/>
      <c r="E31" s="57"/>
      <c r="F31" s="258"/>
      <c r="G31" s="258"/>
      <c r="H31" s="59"/>
      <c r="I31" s="258"/>
      <c r="J31" s="258"/>
      <c r="L31" s="257"/>
      <c r="M31" s="257"/>
      <c r="N31" s="60"/>
      <c r="O31" s="257"/>
      <c r="P31" s="223"/>
      <c r="Q31" s="257"/>
      <c r="R31" s="257"/>
      <c r="S31" s="60"/>
      <c r="T31" s="257"/>
    </row>
    <row r="32" spans="2:20" ht="12.75">
      <c r="B32" s="55"/>
      <c r="C32" s="257"/>
      <c r="D32" s="259"/>
      <c r="E32" s="57"/>
      <c r="F32" s="258"/>
      <c r="G32" s="258"/>
      <c r="H32" s="59"/>
      <c r="I32" s="258"/>
      <c r="J32" s="258"/>
      <c r="L32" s="257"/>
      <c r="M32" s="257"/>
      <c r="N32" s="60"/>
      <c r="O32" s="257"/>
      <c r="P32" s="223"/>
      <c r="Q32" s="257"/>
      <c r="R32" s="257"/>
      <c r="S32" s="60"/>
      <c r="T32" s="257"/>
    </row>
    <row r="33" spans="1:20" ht="12.75">
      <c r="A33" s="260" t="s">
        <v>327</v>
      </c>
      <c r="B33" s="55"/>
      <c r="C33" s="257"/>
      <c r="D33" s="259"/>
      <c r="E33" s="57"/>
      <c r="F33" s="258"/>
      <c r="G33" s="258"/>
      <c r="H33" s="59"/>
      <c r="I33" s="258"/>
      <c r="J33" s="258"/>
      <c r="L33" s="257"/>
      <c r="M33" s="257"/>
      <c r="N33" s="60"/>
      <c r="O33" s="257"/>
      <c r="P33" s="223"/>
      <c r="Q33" s="257"/>
      <c r="R33" s="257"/>
      <c r="S33" s="60"/>
      <c r="T33" s="257"/>
    </row>
    <row r="34" spans="1:5" ht="12.75">
      <c r="A34" s="260" t="s">
        <v>328</v>
      </c>
      <c r="D34" s="4"/>
      <c r="E34" s="5"/>
    </row>
    <row r="35" spans="1:5" ht="12.75">
      <c r="A35" s="261" t="s">
        <v>329</v>
      </c>
      <c r="D35" s="4"/>
      <c r="E35" s="5"/>
    </row>
    <row r="36" spans="4:5" ht="12.75">
      <c r="D36" s="4"/>
      <c r="E36" s="5"/>
    </row>
  </sheetData>
  <sheetProtection/>
  <mergeCells count="7">
    <mergeCell ref="A17:J17"/>
    <mergeCell ref="A3:J3"/>
    <mergeCell ref="A6:J6"/>
    <mergeCell ref="A9:J9"/>
    <mergeCell ref="L11:O11"/>
    <mergeCell ref="Q11:T11"/>
    <mergeCell ref="A13:J13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V13" sqref="V13"/>
    </sheetView>
  </sheetViews>
  <sheetFormatPr defaultColWidth="11.421875" defaultRowHeight="12.75"/>
  <cols>
    <col min="1" max="1" width="4.57421875" style="0" customWidth="1"/>
    <col min="2" max="2" width="7.7109375" style="0" customWidth="1"/>
    <col min="3" max="3" width="20.28125" style="0" customWidth="1"/>
    <col min="4" max="4" width="5.57421875" style="0" customWidth="1"/>
    <col min="5" max="5" width="11.28125" style="0" customWidth="1"/>
    <col min="6" max="6" width="6.421875" style="0" customWidth="1"/>
    <col min="7" max="7" width="6.7109375" style="0" customWidth="1"/>
    <col min="8" max="8" width="6.8515625" style="0" customWidth="1"/>
    <col min="9" max="9" width="5.00390625" style="0" customWidth="1"/>
    <col min="10" max="10" width="4.00390625" style="0" customWidth="1"/>
    <col min="12" max="14" width="5.7109375" style="0" customWidth="1"/>
    <col min="15" max="15" width="5.28125" style="0" customWidth="1"/>
    <col min="16" max="19" width="5.7109375" style="0" customWidth="1"/>
    <col min="20" max="20" width="5.57421875" style="0" customWidth="1"/>
  </cols>
  <sheetData>
    <row r="1" spans="1:10" ht="15">
      <c r="A1" s="193" t="s">
        <v>331</v>
      </c>
      <c r="B1" s="193"/>
      <c r="C1" s="193"/>
      <c r="D1" s="193"/>
      <c r="E1" s="194"/>
      <c r="F1" s="193"/>
      <c r="G1" s="193"/>
      <c r="H1" s="193"/>
      <c r="I1" s="195"/>
      <c r="J1" s="195"/>
    </row>
    <row r="2" spans="1:10" ht="15">
      <c r="A2" s="193" t="s">
        <v>332</v>
      </c>
      <c r="B2" s="193"/>
      <c r="C2" s="193"/>
      <c r="D2" s="193"/>
      <c r="E2" s="194"/>
      <c r="F2" s="193"/>
      <c r="G2" s="193"/>
      <c r="H2" s="193"/>
      <c r="I2" s="195"/>
      <c r="J2" s="195"/>
    </row>
    <row r="3" spans="1:10" ht="15">
      <c r="A3" s="196" t="s">
        <v>333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5">
      <c r="A4" s="193"/>
      <c r="B4" s="193"/>
      <c r="C4" s="193"/>
      <c r="D4" s="193"/>
      <c r="E4" s="194"/>
      <c r="F4" s="193"/>
      <c r="G4" s="193"/>
      <c r="H4" s="193"/>
      <c r="I4" s="195"/>
      <c r="J4" s="195"/>
    </row>
    <row r="5" spans="1:10" ht="12.75">
      <c r="A5" s="321" t="s">
        <v>334</v>
      </c>
      <c r="B5" s="322"/>
      <c r="C5" s="322"/>
      <c r="D5" s="322"/>
      <c r="E5" s="323"/>
      <c r="F5" s="322"/>
      <c r="G5" s="322"/>
      <c r="H5" s="322"/>
      <c r="I5" s="322"/>
      <c r="J5" s="322"/>
    </row>
    <row r="6" spans="1:10" ht="13.5">
      <c r="A6" s="324" t="s">
        <v>335</v>
      </c>
      <c r="B6" s="324"/>
      <c r="C6" s="324"/>
      <c r="D6" s="324"/>
      <c r="E6" s="324"/>
      <c r="F6" s="324"/>
      <c r="G6" s="324"/>
      <c r="H6" s="324"/>
      <c r="I6" s="324"/>
      <c r="J6" s="324"/>
    </row>
    <row r="7" spans="1:10" ht="15">
      <c r="A7" s="193"/>
      <c r="B7" s="193"/>
      <c r="C7" s="193"/>
      <c r="D7" s="193"/>
      <c r="E7" s="194"/>
      <c r="F7" s="193"/>
      <c r="G7" s="193"/>
      <c r="H7" s="193"/>
      <c r="I7" s="195"/>
      <c r="J7" s="195"/>
    </row>
    <row r="8" spans="1:20" ht="12.75">
      <c r="A8" s="321" t="s">
        <v>336</v>
      </c>
      <c r="B8" s="322"/>
      <c r="C8" s="322"/>
      <c r="D8" s="322"/>
      <c r="E8" s="323"/>
      <c r="F8" s="322"/>
      <c r="G8" s="322"/>
      <c r="H8" s="322"/>
      <c r="I8" s="322"/>
      <c r="J8" s="322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3.5">
      <c r="A9" s="325" t="s">
        <v>337</v>
      </c>
      <c r="B9" s="325"/>
      <c r="C9" s="325"/>
      <c r="D9" s="325"/>
      <c r="E9" s="325"/>
      <c r="F9" s="325"/>
      <c r="G9" s="325"/>
      <c r="H9" s="325"/>
      <c r="I9" s="325"/>
      <c r="J9" s="325"/>
      <c r="K9" s="7"/>
      <c r="L9" s="7"/>
      <c r="M9" s="7"/>
      <c r="N9" s="7"/>
      <c r="O9" s="7"/>
      <c r="P9" s="7"/>
      <c r="Q9" s="7"/>
      <c r="R9" s="7"/>
      <c r="S9" s="7"/>
      <c r="T9" s="7"/>
    </row>
    <row r="10" spans="11:20" ht="12.75">
      <c r="K10" s="200"/>
      <c r="L10" s="7"/>
      <c r="M10" s="7"/>
      <c r="N10" s="7"/>
      <c r="O10" s="7"/>
      <c r="P10" s="7"/>
      <c r="Q10" s="7"/>
      <c r="R10" s="7"/>
      <c r="S10" s="7"/>
      <c r="T10" s="7"/>
    </row>
    <row r="11" spans="1:20" ht="12.75">
      <c r="A11" s="201"/>
      <c r="B11" s="202"/>
      <c r="C11" s="203"/>
      <c r="D11" s="204"/>
      <c r="E11" s="205" t="s">
        <v>4</v>
      </c>
      <c r="F11" s="203"/>
      <c r="G11" s="202"/>
      <c r="H11" s="203"/>
      <c r="I11" s="202"/>
      <c r="J11" s="206"/>
      <c r="L11" s="207" t="s">
        <v>5</v>
      </c>
      <c r="M11" s="208"/>
      <c r="N11" s="208"/>
      <c r="O11" s="209"/>
      <c r="P11" s="326"/>
      <c r="Q11" s="207" t="s">
        <v>6</v>
      </c>
      <c r="R11" s="208"/>
      <c r="S11" s="208"/>
      <c r="T11" s="209"/>
    </row>
    <row r="12" spans="1:20" ht="12.75">
      <c r="A12" s="210" t="s">
        <v>7</v>
      </c>
      <c r="B12" s="211" t="s">
        <v>8</v>
      </c>
      <c r="C12" s="212" t="s">
        <v>9</v>
      </c>
      <c r="D12" s="213" t="s">
        <v>10</v>
      </c>
      <c r="E12" s="214" t="s">
        <v>11</v>
      </c>
      <c r="F12" s="215" t="s">
        <v>12</v>
      </c>
      <c r="G12" s="216" t="s">
        <v>13</v>
      </c>
      <c r="H12" s="217" t="s">
        <v>14</v>
      </c>
      <c r="I12" s="218" t="s">
        <v>15</v>
      </c>
      <c r="J12" s="213" t="s">
        <v>16</v>
      </c>
      <c r="L12" s="219" t="s">
        <v>17</v>
      </c>
      <c r="M12" s="220" t="s">
        <v>18</v>
      </c>
      <c r="N12" s="221" t="s">
        <v>19</v>
      </c>
      <c r="O12" s="222" t="s">
        <v>16</v>
      </c>
      <c r="P12" s="327"/>
      <c r="Q12" s="219" t="s">
        <v>17</v>
      </c>
      <c r="R12" s="220" t="s">
        <v>18</v>
      </c>
      <c r="S12" s="221" t="s">
        <v>19</v>
      </c>
      <c r="T12" s="222" t="s">
        <v>16</v>
      </c>
    </row>
    <row r="13" spans="1:20" ht="12.75">
      <c r="A13" s="328" t="s">
        <v>338</v>
      </c>
      <c r="B13" s="329"/>
      <c r="C13" s="329"/>
      <c r="D13" s="329"/>
      <c r="E13" s="329"/>
      <c r="F13" s="329"/>
      <c r="G13" s="329"/>
      <c r="H13" s="329"/>
      <c r="I13" s="329"/>
      <c r="J13" s="330"/>
      <c r="L13" s="227"/>
      <c r="M13" s="228"/>
      <c r="N13" s="228"/>
      <c r="O13" s="229"/>
      <c r="Q13" s="227"/>
      <c r="R13" s="228"/>
      <c r="S13" s="228"/>
      <c r="T13" s="229"/>
    </row>
    <row r="14" spans="1:20" ht="12.75">
      <c r="A14" s="374">
        <v>1</v>
      </c>
      <c r="B14" s="367"/>
      <c r="C14" s="368" t="s">
        <v>339</v>
      </c>
      <c r="D14" s="369" t="s">
        <v>340</v>
      </c>
      <c r="E14" s="370" t="s">
        <v>21</v>
      </c>
      <c r="F14" s="235">
        <f aca="true" t="shared" si="0" ref="F14:F19">N14</f>
        <v>458</v>
      </c>
      <c r="G14" s="235">
        <f aca="true" t="shared" si="1" ref="G14:G19">S14</f>
        <v>497</v>
      </c>
      <c r="H14" s="236">
        <f aca="true" t="shared" si="2" ref="H14:H19">G14+F14</f>
        <v>955</v>
      </c>
      <c r="I14" s="235">
        <f aca="true" t="shared" si="3" ref="I14:I19">M14+R14</f>
        <v>276</v>
      </c>
      <c r="J14" s="235">
        <f aca="true" t="shared" si="4" ref="J14:J19">O14+T14</f>
        <v>20</v>
      </c>
      <c r="K14" s="335"/>
      <c r="L14" s="238">
        <v>342</v>
      </c>
      <c r="M14" s="239">
        <v>116</v>
      </c>
      <c r="N14" s="240">
        <f aca="true" t="shared" si="5" ref="N14:N19">L14+M14</f>
        <v>458</v>
      </c>
      <c r="O14" s="241">
        <v>11</v>
      </c>
      <c r="P14" s="242"/>
      <c r="Q14" s="238">
        <v>337</v>
      </c>
      <c r="R14" s="239">
        <v>160</v>
      </c>
      <c r="S14" s="240">
        <f aca="true" t="shared" si="6" ref="S14:S19">Q14+R14</f>
        <v>497</v>
      </c>
      <c r="T14" s="241">
        <v>9</v>
      </c>
    </row>
    <row r="15" spans="1:20" ht="12.75">
      <c r="A15" s="374">
        <v>2</v>
      </c>
      <c r="B15" s="367"/>
      <c r="C15" s="371" t="s">
        <v>341</v>
      </c>
      <c r="D15" s="372" t="s">
        <v>342</v>
      </c>
      <c r="E15" s="373" t="s">
        <v>22</v>
      </c>
      <c r="F15" s="235">
        <f t="shared" si="0"/>
        <v>466</v>
      </c>
      <c r="G15" s="235">
        <f t="shared" si="1"/>
        <v>405</v>
      </c>
      <c r="H15" s="236">
        <f t="shared" si="2"/>
        <v>871</v>
      </c>
      <c r="I15" s="235">
        <f t="shared" si="3"/>
        <v>238</v>
      </c>
      <c r="J15" s="235">
        <f t="shared" si="4"/>
        <v>32</v>
      </c>
      <c r="K15" s="237"/>
      <c r="L15" s="238">
        <v>329</v>
      </c>
      <c r="M15" s="239">
        <v>137</v>
      </c>
      <c r="N15" s="240">
        <f t="shared" si="5"/>
        <v>466</v>
      </c>
      <c r="O15" s="241">
        <v>11</v>
      </c>
      <c r="P15" s="242"/>
      <c r="Q15" s="238">
        <v>304</v>
      </c>
      <c r="R15" s="239">
        <v>101</v>
      </c>
      <c r="S15" s="240">
        <f t="shared" si="6"/>
        <v>405</v>
      </c>
      <c r="T15" s="241">
        <v>21</v>
      </c>
    </row>
    <row r="16" spans="1:20" ht="12.75">
      <c r="A16" s="331"/>
      <c r="B16" s="338"/>
      <c r="C16" s="336"/>
      <c r="D16" s="339"/>
      <c r="E16" s="337"/>
      <c r="F16" s="251">
        <f t="shared" si="0"/>
        <v>0</v>
      </c>
      <c r="G16" s="251">
        <f t="shared" si="1"/>
        <v>0</v>
      </c>
      <c r="H16" s="252">
        <f t="shared" si="2"/>
        <v>0</v>
      </c>
      <c r="I16" s="251">
        <f t="shared" si="3"/>
        <v>0</v>
      </c>
      <c r="J16" s="251">
        <f t="shared" si="4"/>
        <v>0</v>
      </c>
      <c r="K16" s="237"/>
      <c r="L16" s="238"/>
      <c r="M16" s="239"/>
      <c r="N16" s="240">
        <f t="shared" si="5"/>
        <v>0</v>
      </c>
      <c r="O16" s="241"/>
      <c r="P16" s="242"/>
      <c r="Q16" s="238"/>
      <c r="R16" s="239"/>
      <c r="S16" s="240">
        <f t="shared" si="6"/>
        <v>0</v>
      </c>
      <c r="T16" s="241"/>
    </row>
    <row r="17" spans="1:20" ht="12.75">
      <c r="A17" s="331"/>
      <c r="B17" s="338" t="s">
        <v>343</v>
      </c>
      <c r="C17" s="332"/>
      <c r="D17" s="340"/>
      <c r="E17" s="334"/>
      <c r="F17" s="251">
        <f t="shared" si="0"/>
        <v>0</v>
      </c>
      <c r="G17" s="251">
        <f t="shared" si="1"/>
        <v>0</v>
      </c>
      <c r="H17" s="252">
        <f t="shared" si="2"/>
        <v>0</v>
      </c>
      <c r="I17" s="251">
        <f t="shared" si="3"/>
        <v>0</v>
      </c>
      <c r="J17" s="251">
        <f t="shared" si="4"/>
        <v>0</v>
      </c>
      <c r="K17" s="237"/>
      <c r="L17" s="238"/>
      <c r="M17" s="239"/>
      <c r="N17" s="240">
        <f t="shared" si="5"/>
        <v>0</v>
      </c>
      <c r="O17" s="241"/>
      <c r="P17" s="242"/>
      <c r="Q17" s="238"/>
      <c r="R17" s="239"/>
      <c r="S17" s="240">
        <f t="shared" si="6"/>
        <v>0</v>
      </c>
      <c r="T17" s="241"/>
    </row>
    <row r="18" spans="1:20" ht="12.75">
      <c r="A18" s="331"/>
      <c r="B18" s="341" t="s">
        <v>344</v>
      </c>
      <c r="C18" s="332"/>
      <c r="D18" s="333"/>
      <c r="E18" s="342"/>
      <c r="F18" s="251">
        <f t="shared" si="0"/>
        <v>0</v>
      </c>
      <c r="G18" s="251">
        <f t="shared" si="1"/>
        <v>0</v>
      </c>
      <c r="H18" s="252">
        <f t="shared" si="2"/>
        <v>0</v>
      </c>
      <c r="I18" s="251">
        <f t="shared" si="3"/>
        <v>0</v>
      </c>
      <c r="J18" s="251">
        <f t="shared" si="4"/>
        <v>0</v>
      </c>
      <c r="K18" s="237"/>
      <c r="L18" s="238"/>
      <c r="M18" s="239"/>
      <c r="N18" s="240">
        <f t="shared" si="5"/>
        <v>0</v>
      </c>
      <c r="O18" s="241"/>
      <c r="P18" s="242"/>
      <c r="Q18" s="238"/>
      <c r="R18" s="239"/>
      <c r="S18" s="240">
        <f t="shared" si="6"/>
        <v>0</v>
      </c>
      <c r="T18" s="343"/>
    </row>
    <row r="19" spans="1:20" ht="12.75">
      <c r="A19" s="331"/>
      <c r="B19" s="341" t="s">
        <v>345</v>
      </c>
      <c r="C19" s="344"/>
      <c r="D19" s="333"/>
      <c r="E19" s="334"/>
      <c r="F19" s="251">
        <f t="shared" si="0"/>
        <v>0</v>
      </c>
      <c r="G19" s="251">
        <f t="shared" si="1"/>
        <v>0</v>
      </c>
      <c r="H19" s="252">
        <f t="shared" si="2"/>
        <v>0</v>
      </c>
      <c r="I19" s="251">
        <f t="shared" si="3"/>
        <v>0</v>
      </c>
      <c r="J19" s="251">
        <f t="shared" si="4"/>
        <v>0</v>
      </c>
      <c r="K19" s="237"/>
      <c r="L19" s="238"/>
      <c r="M19" s="239"/>
      <c r="N19" s="240">
        <f t="shared" si="5"/>
        <v>0</v>
      </c>
      <c r="O19" s="241"/>
      <c r="P19" s="242"/>
      <c r="Q19" s="238"/>
      <c r="R19" s="239"/>
      <c r="S19" s="240">
        <f t="shared" si="6"/>
        <v>0</v>
      </c>
      <c r="T19" s="241"/>
    </row>
    <row r="20" spans="1:20" ht="12.75">
      <c r="A20" s="345" t="s">
        <v>346</v>
      </c>
      <c r="B20" s="346"/>
      <c r="C20" s="346"/>
      <c r="D20" s="346"/>
      <c r="E20" s="346"/>
      <c r="F20" s="346"/>
      <c r="G20" s="346"/>
      <c r="H20" s="346"/>
      <c r="I20" s="346"/>
      <c r="J20" s="347"/>
      <c r="K20" s="237"/>
      <c r="L20" s="237"/>
      <c r="M20" s="237"/>
      <c r="N20" s="237"/>
      <c r="O20" s="237"/>
      <c r="P20" s="237"/>
      <c r="Q20" s="237"/>
      <c r="R20" s="237"/>
      <c r="S20" s="237"/>
      <c r="T20" s="237"/>
    </row>
    <row r="21" spans="1:20" ht="12.75">
      <c r="A21" s="230">
        <v>1</v>
      </c>
      <c r="B21" s="367"/>
      <c r="C21" s="377" t="s">
        <v>347</v>
      </c>
      <c r="D21" s="375" t="s">
        <v>348</v>
      </c>
      <c r="E21" s="379" t="s">
        <v>22</v>
      </c>
      <c r="F21" s="235">
        <f aca="true" t="shared" si="7" ref="F21:F26">N21</f>
        <v>511</v>
      </c>
      <c r="G21" s="235">
        <f aca="true" t="shared" si="8" ref="G21:G26">S21</f>
        <v>486</v>
      </c>
      <c r="H21" s="236">
        <f aca="true" t="shared" si="9" ref="H21:H26">G21+F21</f>
        <v>997</v>
      </c>
      <c r="I21" s="235">
        <f aca="true" t="shared" si="10" ref="I21:I26">M21+R21</f>
        <v>300</v>
      </c>
      <c r="J21" s="235">
        <f aca="true" t="shared" si="11" ref="J21:J26">O21+T21</f>
        <v>17</v>
      </c>
      <c r="L21" s="349">
        <v>350</v>
      </c>
      <c r="M21" s="350">
        <v>161</v>
      </c>
      <c r="N21" s="240">
        <f aca="true" t="shared" si="12" ref="N21:N26">L21+M21</f>
        <v>511</v>
      </c>
      <c r="O21" s="351">
        <v>6</v>
      </c>
      <c r="P21" s="223"/>
      <c r="Q21" s="349">
        <v>347</v>
      </c>
      <c r="R21" s="350">
        <v>139</v>
      </c>
      <c r="S21" s="240">
        <f aca="true" t="shared" si="13" ref="S21:S26">Q21+R21</f>
        <v>486</v>
      </c>
      <c r="T21" s="351">
        <v>11</v>
      </c>
    </row>
    <row r="22" spans="1:20" ht="12.75">
      <c r="A22" s="230">
        <v>2</v>
      </c>
      <c r="B22" s="367"/>
      <c r="C22" s="378" t="s">
        <v>349</v>
      </c>
      <c r="D22" s="376" t="s">
        <v>350</v>
      </c>
      <c r="E22" s="380" t="s">
        <v>41</v>
      </c>
      <c r="F22" s="235">
        <f t="shared" si="7"/>
        <v>451</v>
      </c>
      <c r="G22" s="235">
        <f t="shared" si="8"/>
        <v>482</v>
      </c>
      <c r="H22" s="236">
        <f t="shared" si="9"/>
        <v>933</v>
      </c>
      <c r="I22" s="235">
        <f t="shared" si="10"/>
        <v>315</v>
      </c>
      <c r="J22" s="235">
        <f t="shared" si="11"/>
        <v>15</v>
      </c>
      <c r="L22" s="349">
        <v>304</v>
      </c>
      <c r="M22" s="350">
        <v>147</v>
      </c>
      <c r="N22" s="240">
        <f t="shared" si="12"/>
        <v>451</v>
      </c>
      <c r="O22" s="351">
        <v>11</v>
      </c>
      <c r="P22" s="223"/>
      <c r="Q22" s="349">
        <v>314</v>
      </c>
      <c r="R22" s="350">
        <v>168</v>
      </c>
      <c r="S22" s="240">
        <f t="shared" si="13"/>
        <v>482</v>
      </c>
      <c r="T22" s="351">
        <v>4</v>
      </c>
    </row>
    <row r="23" spans="1:20" ht="12.75">
      <c r="A23" s="247"/>
      <c r="B23" s="254"/>
      <c r="C23" s="352"/>
      <c r="D23" s="353"/>
      <c r="E23" s="354"/>
      <c r="F23" s="251">
        <f t="shared" si="7"/>
        <v>0</v>
      </c>
      <c r="G23" s="251">
        <f t="shared" si="8"/>
        <v>0</v>
      </c>
      <c r="H23" s="252">
        <f t="shared" si="9"/>
        <v>0</v>
      </c>
      <c r="I23" s="251">
        <f t="shared" si="10"/>
        <v>0</v>
      </c>
      <c r="J23" s="251">
        <f t="shared" si="11"/>
        <v>0</v>
      </c>
      <c r="L23" s="349"/>
      <c r="M23" s="350"/>
      <c r="N23" s="240">
        <f t="shared" si="12"/>
        <v>0</v>
      </c>
      <c r="O23" s="351"/>
      <c r="P23" s="223"/>
      <c r="Q23" s="349"/>
      <c r="R23" s="350"/>
      <c r="S23" s="240">
        <f t="shared" si="13"/>
        <v>0</v>
      </c>
      <c r="T23" s="351"/>
    </row>
    <row r="24" spans="1:20" ht="12.75">
      <c r="A24" s="247"/>
      <c r="B24" s="338" t="s">
        <v>343</v>
      </c>
      <c r="C24" s="355"/>
      <c r="D24" s="356"/>
      <c r="E24" s="250"/>
      <c r="F24" s="251">
        <f t="shared" si="7"/>
        <v>0</v>
      </c>
      <c r="G24" s="251">
        <f t="shared" si="8"/>
        <v>0</v>
      </c>
      <c r="H24" s="252">
        <f t="shared" si="9"/>
        <v>0</v>
      </c>
      <c r="I24" s="251">
        <f t="shared" si="10"/>
        <v>0</v>
      </c>
      <c r="J24" s="251">
        <f t="shared" si="11"/>
        <v>0</v>
      </c>
      <c r="L24" s="349"/>
      <c r="M24" s="350"/>
      <c r="N24" s="240">
        <f t="shared" si="12"/>
        <v>0</v>
      </c>
      <c r="O24" s="351"/>
      <c r="P24" s="357"/>
      <c r="Q24" s="349"/>
      <c r="R24" s="350"/>
      <c r="S24" s="240">
        <f t="shared" si="13"/>
        <v>0</v>
      </c>
      <c r="T24" s="351"/>
    </row>
    <row r="25" spans="1:20" ht="12.75">
      <c r="A25" s="247"/>
      <c r="B25" s="341" t="s">
        <v>351</v>
      </c>
      <c r="C25" s="355"/>
      <c r="D25" s="356"/>
      <c r="E25" s="250"/>
      <c r="F25" s="251">
        <f t="shared" si="7"/>
        <v>0</v>
      </c>
      <c r="G25" s="251">
        <f t="shared" si="8"/>
        <v>0</v>
      </c>
      <c r="H25" s="252">
        <f t="shared" si="9"/>
        <v>0</v>
      </c>
      <c r="I25" s="251">
        <f t="shared" si="10"/>
        <v>0</v>
      </c>
      <c r="J25" s="251">
        <f t="shared" si="11"/>
        <v>0</v>
      </c>
      <c r="L25" s="349"/>
      <c r="M25" s="350"/>
      <c r="N25" s="240">
        <f t="shared" si="12"/>
        <v>0</v>
      </c>
      <c r="O25" s="351"/>
      <c r="P25" s="223"/>
      <c r="Q25" s="349"/>
      <c r="R25" s="350"/>
      <c r="S25" s="240">
        <f t="shared" si="13"/>
        <v>0</v>
      </c>
      <c r="T25" s="351"/>
    </row>
    <row r="26" spans="1:20" ht="12.75">
      <c r="A26" s="247"/>
      <c r="B26" s="341" t="s">
        <v>352</v>
      </c>
      <c r="C26" s="355"/>
      <c r="D26" s="356"/>
      <c r="E26" s="348"/>
      <c r="F26" s="251">
        <f t="shared" si="7"/>
        <v>0</v>
      </c>
      <c r="G26" s="251">
        <f t="shared" si="8"/>
        <v>0</v>
      </c>
      <c r="H26" s="252">
        <f t="shared" si="9"/>
        <v>0</v>
      </c>
      <c r="I26" s="251">
        <f t="shared" si="10"/>
        <v>0</v>
      </c>
      <c r="J26" s="251">
        <f t="shared" si="11"/>
        <v>0</v>
      </c>
      <c r="L26" s="349"/>
      <c r="M26" s="350"/>
      <c r="N26" s="240">
        <f t="shared" si="12"/>
        <v>0</v>
      </c>
      <c r="O26" s="351"/>
      <c r="P26" s="223"/>
      <c r="Q26" s="349"/>
      <c r="R26" s="350"/>
      <c r="S26" s="240">
        <f t="shared" si="13"/>
        <v>0</v>
      </c>
      <c r="T26" s="351"/>
    </row>
    <row r="27" spans="1:20" ht="12.75">
      <c r="A27" s="358"/>
      <c r="B27" s="359"/>
      <c r="C27" s="360"/>
      <c r="D27" s="361"/>
      <c r="E27" s="362"/>
      <c r="F27" s="363"/>
      <c r="G27" s="363"/>
      <c r="H27" s="364"/>
      <c r="I27" s="363"/>
      <c r="J27" s="363"/>
      <c r="L27" s="257"/>
      <c r="M27" s="257"/>
      <c r="N27" s="60"/>
      <c r="O27" s="257"/>
      <c r="P27" s="357"/>
      <c r="Q27" s="257"/>
      <c r="R27" s="257"/>
      <c r="S27" s="60"/>
      <c r="T27" s="257"/>
    </row>
    <row r="28" spans="1:20" ht="12.75">
      <c r="A28" s="223" t="s">
        <v>353</v>
      </c>
      <c r="B28" s="365"/>
      <c r="F28" s="366"/>
      <c r="G28" s="366"/>
      <c r="H28" s="59"/>
      <c r="I28" s="366"/>
      <c r="J28" s="366"/>
      <c r="L28" s="257"/>
      <c r="M28" s="257"/>
      <c r="N28" s="60"/>
      <c r="O28" s="257"/>
      <c r="P28" s="357"/>
      <c r="Q28" s="257"/>
      <c r="R28" s="257"/>
      <c r="S28" s="60"/>
      <c r="T28" s="257"/>
    </row>
    <row r="29" spans="4:5" ht="12.75">
      <c r="D29" s="4"/>
      <c r="E29" s="5"/>
    </row>
    <row r="30" spans="1:5" ht="12.75">
      <c r="A30" s="260" t="s">
        <v>354</v>
      </c>
      <c r="D30" s="4"/>
      <c r="E30" s="5"/>
    </row>
    <row r="31" ht="12.75">
      <c r="A31" s="260" t="s">
        <v>355</v>
      </c>
    </row>
    <row r="32" ht="12.75">
      <c r="A32" s="261" t="s">
        <v>356</v>
      </c>
    </row>
    <row r="36" spans="4:5" ht="12.75">
      <c r="D36" s="4"/>
      <c r="E36" s="5"/>
    </row>
  </sheetData>
  <sheetProtection/>
  <mergeCells count="7">
    <mergeCell ref="A20:J20"/>
    <mergeCell ref="A3:J3"/>
    <mergeCell ref="A6:J6"/>
    <mergeCell ref="A9:J9"/>
    <mergeCell ref="L11:O11"/>
    <mergeCell ref="Q11:T11"/>
    <mergeCell ref="A13:J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187" t="s">
        <v>23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">
      <c r="A2" s="187" t="s">
        <v>24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">
      <c r="A3" s="187" t="str">
        <f>'Sen C'!A3</f>
        <v>28. / 29. Januar 2017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9" ht="13.5" customHeight="1">
      <c r="A4" s="2"/>
      <c r="B4" s="2"/>
      <c r="C4" s="2"/>
      <c r="D4" s="2"/>
      <c r="E4" s="3"/>
      <c r="F4" s="2"/>
      <c r="G4" s="2"/>
      <c r="H4" s="2"/>
      <c r="I4" s="4"/>
    </row>
    <row r="5" spans="1:9" ht="15.75" customHeight="1">
      <c r="A5" s="4"/>
      <c r="B5" s="4"/>
      <c r="C5" s="4"/>
      <c r="D5" s="4"/>
      <c r="E5" s="5"/>
      <c r="F5" s="4"/>
      <c r="G5" s="4"/>
      <c r="H5" s="4"/>
      <c r="I5" s="4"/>
    </row>
    <row r="6" spans="1:9" ht="15.75" customHeight="1">
      <c r="A6" s="190" t="s">
        <v>25</v>
      </c>
      <c r="B6" s="190"/>
      <c r="C6" s="190"/>
      <c r="D6" s="190"/>
      <c r="E6" s="190"/>
      <c r="F6" s="190"/>
      <c r="G6" s="190"/>
      <c r="H6" s="190"/>
      <c r="I6" s="190"/>
    </row>
    <row r="7" spans="1:9" ht="12.75" customHeight="1">
      <c r="A7" s="4"/>
      <c r="B7" s="4"/>
      <c r="C7" s="4"/>
      <c r="D7" s="4"/>
      <c r="E7" s="5"/>
      <c r="F7" s="4"/>
      <c r="G7" s="4"/>
      <c r="H7" s="4"/>
      <c r="I7" s="4"/>
    </row>
    <row r="8" spans="1:20" s="7" customFormat="1" ht="15.75" customHeight="1">
      <c r="A8" s="6"/>
      <c r="B8" s="6"/>
      <c r="C8" s="6"/>
      <c r="D8" s="6"/>
      <c r="E8" s="5"/>
      <c r="F8" s="6"/>
      <c r="G8" s="6"/>
      <c r="H8" s="6"/>
      <c r="I8" s="6"/>
      <c r="J8"/>
      <c r="K8"/>
      <c r="L8"/>
      <c r="M8"/>
      <c r="N8"/>
      <c r="O8"/>
      <c r="P8"/>
      <c r="Q8"/>
      <c r="R8"/>
      <c r="S8"/>
      <c r="T8"/>
    </row>
    <row r="9" spans="1:20" s="7" customFormat="1" ht="15.75" customHeight="1">
      <c r="A9" s="188" t="s">
        <v>26</v>
      </c>
      <c r="B9" s="188"/>
      <c r="C9" s="188"/>
      <c r="D9" s="188"/>
      <c r="E9" s="188"/>
      <c r="F9" s="188"/>
      <c r="G9" s="188"/>
      <c r="H9" s="188"/>
      <c r="I9" s="188"/>
      <c r="J9" s="188"/>
      <c r="K9"/>
      <c r="L9"/>
      <c r="M9"/>
      <c r="N9"/>
      <c r="O9"/>
      <c r="P9"/>
      <c r="Q9"/>
      <c r="R9"/>
      <c r="S9"/>
      <c r="T9"/>
    </row>
    <row r="10" spans="1:9" ht="15">
      <c r="A10" s="6"/>
      <c r="B10" s="6"/>
      <c r="C10" s="6"/>
      <c r="D10" s="6"/>
      <c r="E10" s="5"/>
      <c r="F10" s="6"/>
      <c r="G10" s="6"/>
      <c r="H10" s="6"/>
      <c r="I10" s="6"/>
    </row>
    <row r="11" spans="1:20" ht="12.75">
      <c r="A11" s="8"/>
      <c r="B11" s="8"/>
      <c r="C11" s="9"/>
      <c r="D11" s="10"/>
      <c r="E11" s="11" t="s">
        <v>4</v>
      </c>
      <c r="F11" s="9"/>
      <c r="G11" s="8"/>
      <c r="H11" s="9"/>
      <c r="I11" s="8"/>
      <c r="J11" s="12"/>
      <c r="L11" s="189" t="s">
        <v>5</v>
      </c>
      <c r="M11" s="189"/>
      <c r="N11" s="189"/>
      <c r="O11" s="189"/>
      <c r="P11" s="1"/>
      <c r="Q11" s="189" t="s">
        <v>6</v>
      </c>
      <c r="R11" s="189"/>
      <c r="S11" s="189"/>
      <c r="T11" s="189"/>
    </row>
    <row r="12" spans="1:20" ht="12.75" customHeight="1">
      <c r="A12" s="13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8" t="s">
        <v>12</v>
      </c>
      <c r="G12" s="19" t="s">
        <v>13</v>
      </c>
      <c r="H12" s="20" t="s">
        <v>14</v>
      </c>
      <c r="I12" s="13" t="s">
        <v>15</v>
      </c>
      <c r="J12" s="16" t="s">
        <v>16</v>
      </c>
      <c r="L12" s="21" t="s">
        <v>17</v>
      </c>
      <c r="M12" s="22" t="s">
        <v>18</v>
      </c>
      <c r="N12" s="23" t="s">
        <v>19</v>
      </c>
      <c r="O12" s="24" t="s">
        <v>16</v>
      </c>
      <c r="P12" s="25"/>
      <c r="Q12" s="21" t="s">
        <v>17</v>
      </c>
      <c r="R12" s="22" t="s">
        <v>18</v>
      </c>
      <c r="S12" s="23" t="s">
        <v>19</v>
      </c>
      <c r="T12" s="24" t="s">
        <v>16</v>
      </c>
    </row>
    <row r="13" spans="1:20" ht="18" customHeight="1">
      <c r="A13" s="262">
        <v>1</v>
      </c>
      <c r="B13" s="271"/>
      <c r="C13" s="264" t="s">
        <v>261</v>
      </c>
      <c r="D13" s="265" t="s">
        <v>269</v>
      </c>
      <c r="E13" s="266" t="s">
        <v>20</v>
      </c>
      <c r="F13" s="272">
        <f>SUM(N13)</f>
        <v>588</v>
      </c>
      <c r="G13" s="272">
        <f>SUM(S13)</f>
        <v>616</v>
      </c>
      <c r="H13" s="269">
        <f>SUM(F13:G13)</f>
        <v>1204</v>
      </c>
      <c r="I13" s="272">
        <f>SUM(M13+R13)</f>
        <v>469</v>
      </c>
      <c r="J13" s="272">
        <f>SUM(O13+T13)</f>
        <v>3</v>
      </c>
      <c r="L13" s="32">
        <v>357</v>
      </c>
      <c r="M13" s="33">
        <v>231</v>
      </c>
      <c r="N13" s="34">
        <f>SUM(L13:M13)</f>
        <v>588</v>
      </c>
      <c r="O13" s="35">
        <v>2</v>
      </c>
      <c r="P13" s="1"/>
      <c r="Q13" s="32">
        <v>378</v>
      </c>
      <c r="R13" s="33">
        <v>238</v>
      </c>
      <c r="S13" s="34">
        <f>SUM(Q13:R13)</f>
        <v>616</v>
      </c>
      <c r="T13" s="35">
        <v>1</v>
      </c>
    </row>
    <row r="14" spans="1:20" ht="18" customHeight="1">
      <c r="A14" s="263">
        <v>2</v>
      </c>
      <c r="B14" s="271"/>
      <c r="C14" s="267" t="s">
        <v>262</v>
      </c>
      <c r="D14" s="268" t="s">
        <v>270</v>
      </c>
      <c r="E14" s="266" t="s">
        <v>22</v>
      </c>
      <c r="F14" s="272">
        <f>SUM(N14)</f>
        <v>571</v>
      </c>
      <c r="G14" s="272">
        <f>SUM(S14)</f>
        <v>577</v>
      </c>
      <c r="H14" s="269">
        <f>SUM(F14:G14)</f>
        <v>1148</v>
      </c>
      <c r="I14" s="272">
        <f>SUM(M14+R14)</f>
        <v>406</v>
      </c>
      <c r="J14" s="272">
        <f>SUM(O14+T14)</f>
        <v>4</v>
      </c>
      <c r="L14" s="32">
        <v>355</v>
      </c>
      <c r="M14" s="33">
        <v>216</v>
      </c>
      <c r="N14" s="34">
        <f>SUM(L14:M14)</f>
        <v>571</v>
      </c>
      <c r="O14" s="35">
        <v>4</v>
      </c>
      <c r="P14" s="1"/>
      <c r="Q14" s="32">
        <v>387</v>
      </c>
      <c r="R14" s="33">
        <v>190</v>
      </c>
      <c r="S14" s="34">
        <f>SUM(Q14:R14)</f>
        <v>577</v>
      </c>
      <c r="T14" s="35">
        <v>0</v>
      </c>
    </row>
    <row r="15" spans="1:20" ht="18" customHeight="1">
      <c r="A15" s="263">
        <v>3</v>
      </c>
      <c r="B15" s="271"/>
      <c r="C15" s="264" t="s">
        <v>120</v>
      </c>
      <c r="D15" s="265" t="s">
        <v>125</v>
      </c>
      <c r="E15" s="266" t="s">
        <v>41</v>
      </c>
      <c r="F15" s="272">
        <f>SUM(N15)</f>
        <v>544</v>
      </c>
      <c r="G15" s="273">
        <f>SUM(S15)</f>
        <v>604</v>
      </c>
      <c r="H15" s="270">
        <f>SUM(F15:G15)</f>
        <v>1148</v>
      </c>
      <c r="I15" s="273">
        <f>SUM(M15+R15)</f>
        <v>375</v>
      </c>
      <c r="J15" s="273">
        <f>SUM(O15+T15)</f>
        <v>7</v>
      </c>
      <c r="L15" s="32">
        <v>379</v>
      </c>
      <c r="M15" s="33">
        <v>165</v>
      </c>
      <c r="N15" s="34">
        <f>SUM(L15:M15)</f>
        <v>544</v>
      </c>
      <c r="O15" s="35">
        <v>6</v>
      </c>
      <c r="P15" s="1"/>
      <c r="Q15" s="32">
        <v>394</v>
      </c>
      <c r="R15" s="33">
        <v>210</v>
      </c>
      <c r="S15" s="34">
        <f>SUM(Q15:R15)</f>
        <v>604</v>
      </c>
      <c r="T15" s="35">
        <v>1</v>
      </c>
    </row>
    <row r="16" spans="1:20" ht="18" customHeight="1" thickBot="1">
      <c r="A16" s="158">
        <v>4</v>
      </c>
      <c r="B16" s="182"/>
      <c r="C16" s="144" t="s">
        <v>255</v>
      </c>
      <c r="D16" s="185" t="s">
        <v>267</v>
      </c>
      <c r="E16" s="138" t="s">
        <v>30</v>
      </c>
      <c r="F16" s="139">
        <f>SUM(N16)</f>
        <v>560</v>
      </c>
      <c r="G16" s="139">
        <f>SUM(S16)</f>
        <v>571</v>
      </c>
      <c r="H16" s="140">
        <f>SUM(F16:G16)</f>
        <v>1131</v>
      </c>
      <c r="I16" s="139">
        <f>SUM(M16+R16)</f>
        <v>373</v>
      </c>
      <c r="J16" s="139">
        <f>SUM(O16+T16)</f>
        <v>7</v>
      </c>
      <c r="L16" s="32">
        <v>373</v>
      </c>
      <c r="M16" s="33">
        <v>187</v>
      </c>
      <c r="N16" s="34">
        <f>SUM(L16:M16)</f>
        <v>560</v>
      </c>
      <c r="O16" s="35">
        <v>3</v>
      </c>
      <c r="P16" s="1"/>
      <c r="Q16" s="32">
        <v>385</v>
      </c>
      <c r="R16" s="33">
        <v>186</v>
      </c>
      <c r="S16" s="34">
        <f>SUM(Q16:R16)</f>
        <v>571</v>
      </c>
      <c r="T16" s="35">
        <v>4</v>
      </c>
    </row>
    <row r="17" spans="1:20" ht="20.25" customHeight="1">
      <c r="A17" s="36">
        <v>5</v>
      </c>
      <c r="B17" s="82"/>
      <c r="C17" s="36" t="s">
        <v>235</v>
      </c>
      <c r="D17" s="110" t="s">
        <v>236</v>
      </c>
      <c r="E17" s="74" t="s">
        <v>39</v>
      </c>
      <c r="F17" s="70">
        <f aca="true" t="shared" si="0" ref="F17:F32">SUM(N17)</f>
        <v>521</v>
      </c>
      <c r="G17" s="70">
        <f aca="true" t="shared" si="1" ref="G17:G32">SUM(S17)</f>
        <v>572</v>
      </c>
      <c r="H17" s="71">
        <f aca="true" t="shared" si="2" ref="H17:H32">SUM(F17:G17)</f>
        <v>1093</v>
      </c>
      <c r="I17" s="70">
        <f aca="true" t="shared" si="3" ref="I17:I32">SUM(M17+R17)</f>
        <v>372</v>
      </c>
      <c r="J17" s="70">
        <f aca="true" t="shared" si="4" ref="J17:J32">SUM(O17+T17)</f>
        <v>13</v>
      </c>
      <c r="L17" s="32">
        <v>341</v>
      </c>
      <c r="M17" s="33">
        <v>180</v>
      </c>
      <c r="N17" s="34">
        <f aca="true" t="shared" si="5" ref="N17:N32">SUM(L17:M17)</f>
        <v>521</v>
      </c>
      <c r="O17" s="35">
        <v>8</v>
      </c>
      <c r="P17" s="1"/>
      <c r="Q17" s="32">
        <v>380</v>
      </c>
      <c r="R17" s="33">
        <v>192</v>
      </c>
      <c r="S17" s="34">
        <f aca="true" t="shared" si="6" ref="S17:S32">SUM(Q17:R17)</f>
        <v>572</v>
      </c>
      <c r="T17" s="35">
        <v>5</v>
      </c>
    </row>
    <row r="18" spans="1:20" ht="18" customHeight="1">
      <c r="A18" s="36">
        <v>6</v>
      </c>
      <c r="B18" s="77"/>
      <c r="C18" s="65" t="s">
        <v>145</v>
      </c>
      <c r="D18" s="103" t="s">
        <v>150</v>
      </c>
      <c r="E18" s="29" t="s">
        <v>29</v>
      </c>
      <c r="F18" s="30">
        <f t="shared" si="0"/>
        <v>537</v>
      </c>
      <c r="G18" s="30">
        <f t="shared" si="1"/>
        <v>544</v>
      </c>
      <c r="H18" s="31">
        <f t="shared" si="2"/>
        <v>1081</v>
      </c>
      <c r="I18" s="30">
        <f t="shared" si="3"/>
        <v>361</v>
      </c>
      <c r="J18" s="30">
        <f t="shared" si="4"/>
        <v>10</v>
      </c>
      <c r="L18" s="32">
        <v>352</v>
      </c>
      <c r="M18" s="33">
        <v>185</v>
      </c>
      <c r="N18" s="34">
        <f t="shared" si="5"/>
        <v>537</v>
      </c>
      <c r="O18" s="35">
        <v>3</v>
      </c>
      <c r="P18" s="1"/>
      <c r="Q18" s="32">
        <v>368</v>
      </c>
      <c r="R18" s="33">
        <v>176</v>
      </c>
      <c r="S18" s="34">
        <f t="shared" si="6"/>
        <v>544</v>
      </c>
      <c r="T18" s="35">
        <v>7</v>
      </c>
    </row>
    <row r="19" spans="1:20" ht="18" customHeight="1">
      <c r="A19" s="36">
        <v>7</v>
      </c>
      <c r="B19" s="77"/>
      <c r="C19" s="48" t="s">
        <v>258</v>
      </c>
      <c r="D19" s="108" t="s">
        <v>273</v>
      </c>
      <c r="E19" s="51" t="s">
        <v>33</v>
      </c>
      <c r="F19" s="52">
        <f t="shared" si="0"/>
        <v>549</v>
      </c>
      <c r="G19" s="52">
        <f t="shared" si="1"/>
        <v>531</v>
      </c>
      <c r="H19" s="53">
        <f t="shared" si="2"/>
        <v>1080</v>
      </c>
      <c r="I19" s="52">
        <f t="shared" si="3"/>
        <v>359</v>
      </c>
      <c r="J19" s="52">
        <f t="shared" si="4"/>
        <v>9</v>
      </c>
      <c r="L19" s="32">
        <v>366</v>
      </c>
      <c r="M19" s="33">
        <v>183</v>
      </c>
      <c r="N19" s="34">
        <f t="shared" si="5"/>
        <v>549</v>
      </c>
      <c r="O19" s="35">
        <v>7</v>
      </c>
      <c r="P19" s="1"/>
      <c r="Q19" s="32">
        <v>355</v>
      </c>
      <c r="R19" s="33">
        <v>176</v>
      </c>
      <c r="S19" s="34">
        <f t="shared" si="6"/>
        <v>531</v>
      </c>
      <c r="T19" s="35">
        <v>2</v>
      </c>
    </row>
    <row r="20" spans="1:20" ht="18" customHeight="1">
      <c r="A20" s="48">
        <v>8</v>
      </c>
      <c r="B20" s="78"/>
      <c r="C20" s="48" t="s">
        <v>106</v>
      </c>
      <c r="D20" s="103" t="s">
        <v>118</v>
      </c>
      <c r="E20" s="51" t="s">
        <v>37</v>
      </c>
      <c r="F20" s="30">
        <f t="shared" si="0"/>
        <v>544</v>
      </c>
      <c r="G20" s="30">
        <f t="shared" si="1"/>
        <v>515</v>
      </c>
      <c r="H20" s="31">
        <f t="shared" si="2"/>
        <v>1059</v>
      </c>
      <c r="I20" s="30">
        <f t="shared" si="3"/>
        <v>362</v>
      </c>
      <c r="J20" s="30">
        <f t="shared" si="4"/>
        <v>16</v>
      </c>
      <c r="L20" s="32">
        <v>356</v>
      </c>
      <c r="M20" s="33">
        <v>188</v>
      </c>
      <c r="N20" s="34">
        <f t="shared" si="5"/>
        <v>544</v>
      </c>
      <c r="O20" s="35">
        <v>8</v>
      </c>
      <c r="P20" s="1"/>
      <c r="Q20" s="32">
        <v>341</v>
      </c>
      <c r="R20" s="33">
        <v>174</v>
      </c>
      <c r="S20" s="34">
        <f t="shared" si="6"/>
        <v>515</v>
      </c>
      <c r="T20" s="35">
        <v>8</v>
      </c>
    </row>
    <row r="21" spans="1:20" ht="17.25" customHeight="1">
      <c r="A21" s="26">
        <v>9</v>
      </c>
      <c r="B21" s="64"/>
      <c r="C21" s="65" t="s">
        <v>259</v>
      </c>
      <c r="D21" s="105" t="s">
        <v>268</v>
      </c>
      <c r="E21" s="29" t="s">
        <v>34</v>
      </c>
      <c r="F21" s="30">
        <f t="shared" si="0"/>
        <v>524</v>
      </c>
      <c r="G21" s="30">
        <f t="shared" si="1"/>
        <v>530</v>
      </c>
      <c r="H21" s="31">
        <f t="shared" si="2"/>
        <v>1054</v>
      </c>
      <c r="I21" s="30">
        <f t="shared" si="3"/>
        <v>324</v>
      </c>
      <c r="J21" s="30">
        <f t="shared" si="4"/>
        <v>12</v>
      </c>
      <c r="L21" s="32">
        <v>365</v>
      </c>
      <c r="M21" s="33">
        <v>159</v>
      </c>
      <c r="N21" s="34">
        <f t="shared" si="5"/>
        <v>524</v>
      </c>
      <c r="O21" s="35">
        <v>6</v>
      </c>
      <c r="P21" s="1"/>
      <c r="Q21" s="32">
        <v>365</v>
      </c>
      <c r="R21" s="33">
        <v>165</v>
      </c>
      <c r="S21" s="34">
        <f t="shared" si="6"/>
        <v>530</v>
      </c>
      <c r="T21" s="35">
        <v>6</v>
      </c>
    </row>
    <row r="22" spans="1:20" ht="18" customHeight="1">
      <c r="A22" s="36">
        <v>10</v>
      </c>
      <c r="B22" s="77"/>
      <c r="C22" s="65" t="s">
        <v>105</v>
      </c>
      <c r="D22" s="103" t="s">
        <v>112</v>
      </c>
      <c r="E22" s="51" t="s">
        <v>43</v>
      </c>
      <c r="F22" s="30">
        <f t="shared" si="0"/>
        <v>543</v>
      </c>
      <c r="G22" s="30">
        <f t="shared" si="1"/>
        <v>499</v>
      </c>
      <c r="H22" s="31">
        <f t="shared" si="2"/>
        <v>1042</v>
      </c>
      <c r="I22" s="30">
        <f t="shared" si="3"/>
        <v>319</v>
      </c>
      <c r="J22" s="30">
        <f t="shared" si="4"/>
        <v>20</v>
      </c>
      <c r="L22" s="32">
        <v>363</v>
      </c>
      <c r="M22" s="33">
        <v>180</v>
      </c>
      <c r="N22" s="34">
        <f t="shared" si="5"/>
        <v>543</v>
      </c>
      <c r="O22" s="35">
        <v>6</v>
      </c>
      <c r="P22" s="1"/>
      <c r="Q22" s="32">
        <v>360</v>
      </c>
      <c r="R22" s="33">
        <v>139</v>
      </c>
      <c r="S22" s="34">
        <f t="shared" si="6"/>
        <v>499</v>
      </c>
      <c r="T22" s="35">
        <v>14</v>
      </c>
    </row>
    <row r="23" spans="1:20" ht="18" customHeight="1">
      <c r="A23" s="36">
        <v>11</v>
      </c>
      <c r="B23" s="68"/>
      <c r="C23" s="183" t="s">
        <v>165</v>
      </c>
      <c r="D23" s="103" t="s">
        <v>166</v>
      </c>
      <c r="E23" s="29" t="s">
        <v>28</v>
      </c>
      <c r="F23" s="30">
        <f t="shared" si="0"/>
        <v>522</v>
      </c>
      <c r="G23" s="52">
        <f t="shared" si="1"/>
        <v>516</v>
      </c>
      <c r="H23" s="53">
        <f t="shared" si="2"/>
        <v>1038</v>
      </c>
      <c r="I23" s="52">
        <f t="shared" si="3"/>
        <v>309</v>
      </c>
      <c r="J23" s="52">
        <f t="shared" si="4"/>
        <v>9</v>
      </c>
      <c r="L23" s="32">
        <v>360</v>
      </c>
      <c r="M23" s="33">
        <v>162</v>
      </c>
      <c r="N23" s="34">
        <f t="shared" si="5"/>
        <v>522</v>
      </c>
      <c r="O23" s="35">
        <v>5</v>
      </c>
      <c r="P23" s="1"/>
      <c r="Q23" s="32">
        <v>369</v>
      </c>
      <c r="R23" s="33">
        <v>147</v>
      </c>
      <c r="S23" s="34">
        <f t="shared" si="6"/>
        <v>516</v>
      </c>
      <c r="T23" s="35">
        <v>4</v>
      </c>
    </row>
    <row r="24" spans="1:20" ht="18" customHeight="1" thickBot="1">
      <c r="A24" s="72">
        <v>12</v>
      </c>
      <c r="B24" s="80"/>
      <c r="C24" s="42" t="s">
        <v>162</v>
      </c>
      <c r="D24" s="184" t="s">
        <v>161</v>
      </c>
      <c r="E24" s="45" t="s">
        <v>36</v>
      </c>
      <c r="F24" s="46">
        <f t="shared" si="0"/>
        <v>570</v>
      </c>
      <c r="G24" s="46">
        <f t="shared" si="1"/>
        <v>460</v>
      </c>
      <c r="H24" s="47">
        <f t="shared" si="2"/>
        <v>1030</v>
      </c>
      <c r="I24" s="46">
        <f t="shared" si="3"/>
        <v>346</v>
      </c>
      <c r="J24" s="46">
        <f t="shared" si="4"/>
        <v>16</v>
      </c>
      <c r="L24" s="32">
        <v>362</v>
      </c>
      <c r="M24" s="33">
        <v>208</v>
      </c>
      <c r="N24" s="34">
        <f t="shared" si="5"/>
        <v>570</v>
      </c>
      <c r="O24" s="35">
        <v>3</v>
      </c>
      <c r="P24" s="1"/>
      <c r="Q24" s="32">
        <v>322</v>
      </c>
      <c r="R24" s="33">
        <v>138</v>
      </c>
      <c r="S24" s="34">
        <f t="shared" si="6"/>
        <v>460</v>
      </c>
      <c r="T24" s="35">
        <v>13</v>
      </c>
    </row>
    <row r="25" spans="1:20" ht="16.5" customHeight="1">
      <c r="A25" s="36">
        <v>13</v>
      </c>
      <c r="B25" s="73"/>
      <c r="C25" s="48" t="s">
        <v>256</v>
      </c>
      <c r="D25" s="108" t="s">
        <v>274</v>
      </c>
      <c r="E25" s="51" t="s">
        <v>31</v>
      </c>
      <c r="F25" s="52">
        <f t="shared" si="0"/>
        <v>521</v>
      </c>
      <c r="G25" s="52">
        <f t="shared" si="1"/>
        <v>0</v>
      </c>
      <c r="H25" s="53">
        <f t="shared" si="2"/>
        <v>521</v>
      </c>
      <c r="I25" s="52">
        <f t="shared" si="3"/>
        <v>166</v>
      </c>
      <c r="J25" s="52">
        <f t="shared" si="4"/>
        <v>1</v>
      </c>
      <c r="L25" s="32">
        <v>355</v>
      </c>
      <c r="M25" s="33">
        <v>166</v>
      </c>
      <c r="N25" s="34">
        <f t="shared" si="5"/>
        <v>521</v>
      </c>
      <c r="O25" s="35">
        <v>1</v>
      </c>
      <c r="P25" s="1"/>
      <c r="Q25" s="32"/>
      <c r="R25" s="33"/>
      <c r="S25" s="34">
        <f t="shared" si="6"/>
        <v>0</v>
      </c>
      <c r="T25" s="35"/>
    </row>
    <row r="26" spans="1:20" ht="18" customHeight="1">
      <c r="A26" s="36">
        <v>14</v>
      </c>
      <c r="B26" s="66"/>
      <c r="C26" s="65" t="s">
        <v>237</v>
      </c>
      <c r="D26" s="103" t="s">
        <v>238</v>
      </c>
      <c r="E26" s="51" t="s">
        <v>38</v>
      </c>
      <c r="F26" s="30">
        <f t="shared" si="0"/>
        <v>520</v>
      </c>
      <c r="G26" s="30">
        <f t="shared" si="1"/>
        <v>0</v>
      </c>
      <c r="H26" s="31">
        <f t="shared" si="2"/>
        <v>520</v>
      </c>
      <c r="I26" s="30">
        <f t="shared" si="3"/>
        <v>181</v>
      </c>
      <c r="J26" s="30">
        <f t="shared" si="4"/>
        <v>4</v>
      </c>
      <c r="L26" s="32">
        <v>339</v>
      </c>
      <c r="M26" s="33">
        <v>181</v>
      </c>
      <c r="N26" s="34">
        <f t="shared" si="5"/>
        <v>520</v>
      </c>
      <c r="O26" s="35">
        <v>4</v>
      </c>
      <c r="P26" s="1"/>
      <c r="Q26" s="32"/>
      <c r="R26" s="33"/>
      <c r="S26" s="34">
        <f t="shared" si="6"/>
        <v>0</v>
      </c>
      <c r="T26" s="35"/>
    </row>
    <row r="27" spans="1:20" ht="18" customHeight="1">
      <c r="A27" s="36">
        <v>15</v>
      </c>
      <c r="B27" s="68"/>
      <c r="C27" s="65" t="s">
        <v>286</v>
      </c>
      <c r="D27" s="108" t="s">
        <v>287</v>
      </c>
      <c r="E27" s="29" t="s">
        <v>21</v>
      </c>
      <c r="F27" s="30">
        <f t="shared" si="0"/>
        <v>516</v>
      </c>
      <c r="G27" s="52">
        <f t="shared" si="1"/>
        <v>0</v>
      </c>
      <c r="H27" s="53">
        <f t="shared" si="2"/>
        <v>516</v>
      </c>
      <c r="I27" s="52">
        <f t="shared" si="3"/>
        <v>160</v>
      </c>
      <c r="J27" s="52">
        <f t="shared" si="4"/>
        <v>10</v>
      </c>
      <c r="L27" s="32">
        <v>356</v>
      </c>
      <c r="M27" s="33">
        <v>160</v>
      </c>
      <c r="N27" s="34">
        <f t="shared" si="5"/>
        <v>516</v>
      </c>
      <c r="O27" s="35">
        <v>10</v>
      </c>
      <c r="P27" s="1"/>
      <c r="Q27" s="32"/>
      <c r="R27" s="33"/>
      <c r="S27" s="34">
        <f t="shared" si="6"/>
        <v>0</v>
      </c>
      <c r="T27" s="35"/>
    </row>
    <row r="28" spans="1:20" ht="18" customHeight="1">
      <c r="A28" s="48">
        <v>16</v>
      </c>
      <c r="B28" s="86"/>
      <c r="C28" s="26" t="s">
        <v>257</v>
      </c>
      <c r="D28" s="107" t="s">
        <v>272</v>
      </c>
      <c r="E28" s="39" t="s">
        <v>32</v>
      </c>
      <c r="F28" s="30">
        <f t="shared" si="0"/>
        <v>514</v>
      </c>
      <c r="G28" s="30">
        <f t="shared" si="1"/>
        <v>0</v>
      </c>
      <c r="H28" s="31">
        <f t="shared" si="2"/>
        <v>514</v>
      </c>
      <c r="I28" s="30">
        <f t="shared" si="3"/>
        <v>147</v>
      </c>
      <c r="J28" s="30">
        <f t="shared" si="4"/>
        <v>6</v>
      </c>
      <c r="L28" s="32">
        <v>367</v>
      </c>
      <c r="M28" s="33">
        <v>147</v>
      </c>
      <c r="N28" s="34">
        <f t="shared" si="5"/>
        <v>514</v>
      </c>
      <c r="O28" s="35">
        <v>6</v>
      </c>
      <c r="P28" s="1"/>
      <c r="Q28" s="32"/>
      <c r="R28" s="33"/>
      <c r="S28" s="34">
        <f t="shared" si="6"/>
        <v>0</v>
      </c>
      <c r="T28" s="35"/>
    </row>
    <row r="29" spans="1:20" ht="18" customHeight="1">
      <c r="A29" s="36">
        <v>17</v>
      </c>
      <c r="B29" s="64"/>
      <c r="C29" s="65" t="s">
        <v>260</v>
      </c>
      <c r="D29" s="103" t="s">
        <v>271</v>
      </c>
      <c r="E29" s="29" t="s">
        <v>35</v>
      </c>
      <c r="F29" s="30">
        <f t="shared" si="0"/>
        <v>512</v>
      </c>
      <c r="G29" s="52">
        <f t="shared" si="1"/>
        <v>0</v>
      </c>
      <c r="H29" s="53">
        <f t="shared" si="2"/>
        <v>512</v>
      </c>
      <c r="I29" s="52">
        <f t="shared" si="3"/>
        <v>165</v>
      </c>
      <c r="J29" s="52">
        <f t="shared" si="4"/>
        <v>2</v>
      </c>
      <c r="L29" s="32">
        <v>347</v>
      </c>
      <c r="M29" s="33">
        <v>165</v>
      </c>
      <c r="N29" s="34">
        <f t="shared" si="5"/>
        <v>512</v>
      </c>
      <c r="O29" s="35">
        <v>2</v>
      </c>
      <c r="P29" s="1"/>
      <c r="Q29" s="32"/>
      <c r="R29" s="33"/>
      <c r="S29" s="34">
        <f t="shared" si="6"/>
        <v>0</v>
      </c>
      <c r="T29" s="35"/>
    </row>
    <row r="30" spans="1:20" ht="18" customHeight="1">
      <c r="A30" s="36">
        <v>18</v>
      </c>
      <c r="B30" s="68"/>
      <c r="C30" s="48" t="s">
        <v>130</v>
      </c>
      <c r="D30" s="108" t="s">
        <v>131</v>
      </c>
      <c r="E30" s="29" t="s">
        <v>42</v>
      </c>
      <c r="F30" s="30">
        <f t="shared" si="0"/>
        <v>486</v>
      </c>
      <c r="G30" s="30">
        <f t="shared" si="1"/>
        <v>0</v>
      </c>
      <c r="H30" s="31">
        <f t="shared" si="2"/>
        <v>486</v>
      </c>
      <c r="I30" s="30">
        <f t="shared" si="3"/>
        <v>144</v>
      </c>
      <c r="J30" s="30">
        <f t="shared" si="4"/>
        <v>9</v>
      </c>
      <c r="L30" s="32">
        <v>342</v>
      </c>
      <c r="M30" s="33">
        <v>144</v>
      </c>
      <c r="N30" s="34">
        <f t="shared" si="5"/>
        <v>486</v>
      </c>
      <c r="O30" s="35">
        <v>9</v>
      </c>
      <c r="P30" s="1"/>
      <c r="Q30" s="32"/>
      <c r="R30" s="33"/>
      <c r="S30" s="34">
        <f t="shared" si="6"/>
        <v>0</v>
      </c>
      <c r="T30" s="35"/>
    </row>
    <row r="31" spans="1:20" ht="18" customHeight="1">
      <c r="A31" s="36">
        <v>19</v>
      </c>
      <c r="B31" s="82"/>
      <c r="C31" s="65" t="s">
        <v>144</v>
      </c>
      <c r="D31" s="103" t="s">
        <v>115</v>
      </c>
      <c r="E31" s="51" t="s">
        <v>27</v>
      </c>
      <c r="F31" s="30">
        <f t="shared" si="0"/>
        <v>478</v>
      </c>
      <c r="G31" s="52">
        <f t="shared" si="1"/>
        <v>0</v>
      </c>
      <c r="H31" s="53">
        <f t="shared" si="2"/>
        <v>478</v>
      </c>
      <c r="I31" s="52">
        <f t="shared" si="3"/>
        <v>174</v>
      </c>
      <c r="J31" s="52">
        <f t="shared" si="4"/>
        <v>12</v>
      </c>
      <c r="L31" s="32">
        <v>304</v>
      </c>
      <c r="M31" s="33">
        <v>174</v>
      </c>
      <c r="N31" s="34">
        <f t="shared" si="5"/>
        <v>478</v>
      </c>
      <c r="O31" s="35">
        <v>12</v>
      </c>
      <c r="P31" s="1"/>
      <c r="Q31" s="32"/>
      <c r="R31" s="33"/>
      <c r="S31" s="34">
        <f t="shared" si="6"/>
        <v>0</v>
      </c>
      <c r="T31" s="35"/>
    </row>
    <row r="32" spans="1:20" ht="18" customHeight="1">
      <c r="A32" s="48"/>
      <c r="B32" s="78"/>
      <c r="C32" s="65" t="s">
        <v>136</v>
      </c>
      <c r="D32" s="75"/>
      <c r="E32" s="51" t="s">
        <v>40</v>
      </c>
      <c r="F32" s="30">
        <f t="shared" si="0"/>
        <v>0</v>
      </c>
      <c r="G32" s="30">
        <f t="shared" si="1"/>
        <v>0</v>
      </c>
      <c r="H32" s="31">
        <f t="shared" si="2"/>
        <v>0</v>
      </c>
      <c r="I32" s="30">
        <f t="shared" si="3"/>
        <v>0</v>
      </c>
      <c r="J32" s="30">
        <f t="shared" si="4"/>
        <v>0</v>
      </c>
      <c r="L32" s="32"/>
      <c r="M32" s="33"/>
      <c r="N32" s="34">
        <f t="shared" si="5"/>
        <v>0</v>
      </c>
      <c r="O32" s="35"/>
      <c r="P32" s="1"/>
      <c r="Q32" s="32"/>
      <c r="R32" s="33"/>
      <c r="S32" s="34">
        <f t="shared" si="6"/>
        <v>0</v>
      </c>
      <c r="T32" s="35"/>
    </row>
    <row r="33" spans="1:20" ht="13.5" customHeight="1">
      <c r="A33" s="54"/>
      <c r="B33" s="79"/>
      <c r="C33" s="55"/>
      <c r="D33" s="56"/>
      <c r="E33" s="57"/>
      <c r="F33" s="58"/>
      <c r="G33" s="58"/>
      <c r="H33" s="59"/>
      <c r="I33" s="58"/>
      <c r="J33" s="58"/>
      <c r="L33" s="54"/>
      <c r="M33" s="54"/>
      <c r="N33" s="60"/>
      <c r="O33" s="54"/>
      <c r="P33" s="61"/>
      <c r="Q33" s="54"/>
      <c r="R33" s="54"/>
      <c r="S33" s="60"/>
      <c r="T33" s="54"/>
    </row>
    <row r="34" spans="1:20" ht="13.5" customHeight="1">
      <c r="A34" s="1" t="s">
        <v>44</v>
      </c>
      <c r="B34" s="77"/>
      <c r="F34" s="58"/>
      <c r="G34" s="58"/>
      <c r="H34" s="59"/>
      <c r="I34" s="58"/>
      <c r="J34" s="58"/>
      <c r="L34" s="54"/>
      <c r="M34" s="54"/>
      <c r="N34" s="60"/>
      <c r="O34" s="54"/>
      <c r="P34" s="61"/>
      <c r="Q34" s="54"/>
      <c r="R34" s="54"/>
      <c r="S34" s="60"/>
      <c r="T34" s="54"/>
    </row>
    <row r="35" spans="4:5" ht="13.5" customHeight="1">
      <c r="D35" s="4"/>
      <c r="E35" s="5"/>
    </row>
    <row r="36" spans="1:5" ht="13.5" customHeight="1">
      <c r="A36" s="62" t="s">
        <v>288</v>
      </c>
      <c r="D36" s="4"/>
      <c r="E36" s="5"/>
    </row>
    <row r="37" ht="12.75">
      <c r="A37" s="135" t="s">
        <v>283</v>
      </c>
    </row>
  </sheetData>
  <sheetProtection selectLockedCells="1" selectUnlockedCells="1"/>
  <mergeCells count="7">
    <mergeCell ref="Q11:T11"/>
    <mergeCell ref="A1:J1"/>
    <mergeCell ref="A2:J2"/>
    <mergeCell ref="A3:J3"/>
    <mergeCell ref="A6:I6"/>
    <mergeCell ref="A9:J9"/>
    <mergeCell ref="L11:O11"/>
  </mergeCells>
  <printOptions horizontalCentered="1"/>
  <pageMargins left="0.7875" right="0.5902777777777778" top="0.5402777777777777" bottom="0.59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1">
      <selection activeCell="V16" sqref="V16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187" t="s">
        <v>45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">
      <c r="A2" s="187" t="s">
        <v>46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">
      <c r="A3" s="187" t="str">
        <f>'Sen C'!A3</f>
        <v>28. / 29. Januar 2017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9" ht="13.5" customHeight="1">
      <c r="A4" s="2"/>
      <c r="B4" s="2"/>
      <c r="C4" s="2"/>
      <c r="D4" s="2"/>
      <c r="E4" s="3"/>
      <c r="F4" s="2"/>
      <c r="G4" s="2"/>
      <c r="H4" s="2"/>
      <c r="I4" s="4"/>
    </row>
    <row r="5" spans="1:9" ht="15.75" customHeight="1">
      <c r="A5" s="4"/>
      <c r="B5" s="4"/>
      <c r="C5" s="4"/>
      <c r="D5" s="4"/>
      <c r="E5" s="5"/>
      <c r="F5" s="4"/>
      <c r="G5" s="4"/>
      <c r="H5" s="4"/>
      <c r="I5" s="4"/>
    </row>
    <row r="6" spans="1:9" ht="15.75" customHeight="1">
      <c r="A6" s="190" t="s">
        <v>228</v>
      </c>
      <c r="B6" s="190"/>
      <c r="C6" s="190"/>
      <c r="D6" s="190"/>
      <c r="E6" s="190"/>
      <c r="F6" s="190"/>
      <c r="G6" s="190"/>
      <c r="H6" s="190"/>
      <c r="I6" s="190"/>
    </row>
    <row r="7" spans="1:9" ht="12.75" customHeight="1">
      <c r="A7" s="4"/>
      <c r="B7" s="4"/>
      <c r="C7" s="4"/>
      <c r="D7" s="4"/>
      <c r="E7" s="5"/>
      <c r="F7" s="4"/>
      <c r="G7" s="4"/>
      <c r="H7" s="4"/>
      <c r="I7" s="4"/>
    </row>
    <row r="8" spans="1:20" s="7" customFormat="1" ht="15.75" customHeight="1">
      <c r="A8" s="6"/>
      <c r="B8" s="6"/>
      <c r="C8" s="6"/>
      <c r="D8" s="6"/>
      <c r="E8" s="5"/>
      <c r="F8" s="6"/>
      <c r="G8" s="6"/>
      <c r="H8" s="6"/>
      <c r="I8" s="6"/>
      <c r="J8"/>
      <c r="K8"/>
      <c r="L8"/>
      <c r="M8"/>
      <c r="N8"/>
      <c r="O8"/>
      <c r="P8"/>
      <c r="Q8"/>
      <c r="R8"/>
      <c r="S8"/>
      <c r="T8"/>
    </row>
    <row r="9" spans="1:20" s="7" customFormat="1" ht="15.75" customHeight="1">
      <c r="A9" s="188" t="s">
        <v>47</v>
      </c>
      <c r="B9" s="188"/>
      <c r="C9" s="188"/>
      <c r="D9" s="188"/>
      <c r="E9" s="188"/>
      <c r="F9" s="188"/>
      <c r="G9" s="188"/>
      <c r="H9" s="188"/>
      <c r="I9" s="188"/>
      <c r="J9" s="188"/>
      <c r="K9"/>
      <c r="L9"/>
      <c r="M9"/>
      <c r="N9"/>
      <c r="O9"/>
      <c r="P9"/>
      <c r="Q9"/>
      <c r="R9"/>
      <c r="S9"/>
      <c r="T9"/>
    </row>
    <row r="10" spans="1:9" ht="15">
      <c r="A10" s="6"/>
      <c r="B10" s="6"/>
      <c r="C10" s="6"/>
      <c r="D10" s="6"/>
      <c r="E10" s="5"/>
      <c r="F10" s="6"/>
      <c r="G10" s="6"/>
      <c r="H10" s="6"/>
      <c r="I10" s="6"/>
    </row>
    <row r="11" spans="1:20" ht="12.75">
      <c r="A11" s="8"/>
      <c r="B11" s="8"/>
      <c r="C11" s="9"/>
      <c r="D11" s="10"/>
      <c r="E11" s="11" t="s">
        <v>4</v>
      </c>
      <c r="F11" s="9"/>
      <c r="G11" s="8"/>
      <c r="H11" s="9"/>
      <c r="I11" s="8"/>
      <c r="J11" s="12"/>
      <c r="L11" s="189" t="s">
        <v>5</v>
      </c>
      <c r="M11" s="189"/>
      <c r="N11" s="189"/>
      <c r="O11" s="189"/>
      <c r="P11" s="1"/>
      <c r="Q11" s="189" t="s">
        <v>6</v>
      </c>
      <c r="R11" s="189"/>
      <c r="S11" s="189"/>
      <c r="T11" s="189"/>
    </row>
    <row r="12" spans="1:20" ht="12.75" customHeight="1">
      <c r="A12" s="13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8" t="s">
        <v>12</v>
      </c>
      <c r="G12" s="19" t="s">
        <v>13</v>
      </c>
      <c r="H12" s="20" t="s">
        <v>14</v>
      </c>
      <c r="I12" s="13" t="s">
        <v>15</v>
      </c>
      <c r="J12" s="16" t="s">
        <v>16</v>
      </c>
      <c r="L12" s="21" t="s">
        <v>17</v>
      </c>
      <c r="M12" s="22" t="s">
        <v>18</v>
      </c>
      <c r="N12" s="23" t="s">
        <v>19</v>
      </c>
      <c r="O12" s="24" t="s">
        <v>16</v>
      </c>
      <c r="P12" s="25"/>
      <c r="Q12" s="21" t="s">
        <v>17</v>
      </c>
      <c r="R12" s="22" t="s">
        <v>18</v>
      </c>
      <c r="S12" s="23" t="s">
        <v>19</v>
      </c>
      <c r="T12" s="24" t="s">
        <v>16</v>
      </c>
    </row>
    <row r="13" spans="1:20" ht="18" customHeight="1">
      <c r="A13" s="262">
        <v>1</v>
      </c>
      <c r="B13" s="274"/>
      <c r="C13" s="275" t="s">
        <v>297</v>
      </c>
      <c r="D13" s="276" t="s">
        <v>207</v>
      </c>
      <c r="E13" s="277" t="s">
        <v>21</v>
      </c>
      <c r="F13" s="272">
        <f aca="true" t="shared" si="0" ref="F13:F24">SUM(N13)</f>
        <v>579</v>
      </c>
      <c r="G13" s="272">
        <f aca="true" t="shared" si="1" ref="G13:G24">SUM(S13)</f>
        <v>557</v>
      </c>
      <c r="H13" s="269">
        <f aca="true" t="shared" si="2" ref="H13:H24">SUM(F13:G13)</f>
        <v>1136</v>
      </c>
      <c r="I13" s="272">
        <f aca="true" t="shared" si="3" ref="I13:I24">SUM(M13+R13)</f>
        <v>394</v>
      </c>
      <c r="J13" s="272">
        <f aca="true" t="shared" si="4" ref="J13:J24">SUM(O13+T13)</f>
        <v>4</v>
      </c>
      <c r="L13" s="32">
        <v>364</v>
      </c>
      <c r="M13" s="33">
        <v>215</v>
      </c>
      <c r="N13" s="34">
        <f aca="true" t="shared" si="5" ref="N13:N24">SUM(L13:M13)</f>
        <v>579</v>
      </c>
      <c r="O13" s="35">
        <v>1</v>
      </c>
      <c r="P13" s="1"/>
      <c r="Q13" s="32">
        <v>378</v>
      </c>
      <c r="R13" s="33">
        <v>179</v>
      </c>
      <c r="S13" s="34">
        <f aca="true" t="shared" si="6" ref="S13:S24">SUM(Q13:R13)</f>
        <v>557</v>
      </c>
      <c r="T13" s="35">
        <v>3</v>
      </c>
    </row>
    <row r="14" spans="1:20" ht="18" customHeight="1">
      <c r="A14" s="263">
        <v>2</v>
      </c>
      <c r="B14" s="278"/>
      <c r="C14" s="275" t="s">
        <v>173</v>
      </c>
      <c r="D14" s="265" t="s">
        <v>206</v>
      </c>
      <c r="E14" s="277" t="s">
        <v>22</v>
      </c>
      <c r="F14" s="279">
        <f t="shared" si="0"/>
        <v>563</v>
      </c>
      <c r="G14" s="279">
        <f t="shared" si="1"/>
        <v>522</v>
      </c>
      <c r="H14" s="280">
        <f t="shared" si="2"/>
        <v>1085</v>
      </c>
      <c r="I14" s="279">
        <f t="shared" si="3"/>
        <v>377</v>
      </c>
      <c r="J14" s="279">
        <f t="shared" si="4"/>
        <v>9</v>
      </c>
      <c r="L14" s="32">
        <v>371</v>
      </c>
      <c r="M14" s="33">
        <v>192</v>
      </c>
      <c r="N14" s="34">
        <f t="shared" si="5"/>
        <v>563</v>
      </c>
      <c r="O14" s="35">
        <v>7</v>
      </c>
      <c r="P14" s="1"/>
      <c r="Q14" s="32">
        <v>337</v>
      </c>
      <c r="R14" s="33">
        <v>185</v>
      </c>
      <c r="S14" s="34">
        <f t="shared" si="6"/>
        <v>522</v>
      </c>
      <c r="T14" s="35">
        <v>2</v>
      </c>
    </row>
    <row r="15" spans="1:20" ht="18" customHeight="1" thickBot="1">
      <c r="A15" s="287">
        <v>3</v>
      </c>
      <c r="B15" s="281"/>
      <c r="C15" s="282" t="s">
        <v>239</v>
      </c>
      <c r="D15" s="283" t="s">
        <v>240</v>
      </c>
      <c r="E15" s="284" t="s">
        <v>48</v>
      </c>
      <c r="F15" s="285">
        <f t="shared" si="0"/>
        <v>515</v>
      </c>
      <c r="G15" s="285">
        <f t="shared" si="1"/>
        <v>521</v>
      </c>
      <c r="H15" s="286">
        <f t="shared" si="2"/>
        <v>1036</v>
      </c>
      <c r="I15" s="285">
        <f t="shared" si="3"/>
        <v>316</v>
      </c>
      <c r="J15" s="285">
        <f t="shared" si="4"/>
        <v>13</v>
      </c>
      <c r="L15" s="32">
        <v>354</v>
      </c>
      <c r="M15" s="33">
        <v>161</v>
      </c>
      <c r="N15" s="34">
        <f t="shared" si="5"/>
        <v>515</v>
      </c>
      <c r="O15" s="35">
        <v>6</v>
      </c>
      <c r="P15" s="1"/>
      <c r="Q15" s="32">
        <v>366</v>
      </c>
      <c r="R15" s="33">
        <v>155</v>
      </c>
      <c r="S15" s="34">
        <f t="shared" si="6"/>
        <v>521</v>
      </c>
      <c r="T15" s="35">
        <v>7</v>
      </c>
    </row>
    <row r="16" spans="1:20" ht="16.5" customHeight="1">
      <c r="A16" s="48">
        <v>4</v>
      </c>
      <c r="B16" s="81"/>
      <c r="C16" s="173" t="s">
        <v>243</v>
      </c>
      <c r="D16" s="108" t="s">
        <v>244</v>
      </c>
      <c r="E16" s="29" t="s">
        <v>38</v>
      </c>
      <c r="F16" s="52">
        <f t="shared" si="0"/>
        <v>529</v>
      </c>
      <c r="G16" s="52">
        <f t="shared" si="1"/>
        <v>495</v>
      </c>
      <c r="H16" s="53">
        <f t="shared" si="2"/>
        <v>1024</v>
      </c>
      <c r="I16" s="52">
        <f t="shared" si="3"/>
        <v>353</v>
      </c>
      <c r="J16" s="52">
        <f t="shared" si="4"/>
        <v>4</v>
      </c>
      <c r="L16" s="32">
        <v>352</v>
      </c>
      <c r="M16" s="33">
        <v>177</v>
      </c>
      <c r="N16" s="34">
        <f t="shared" si="5"/>
        <v>529</v>
      </c>
      <c r="O16" s="35">
        <v>1</v>
      </c>
      <c r="P16" s="1"/>
      <c r="Q16" s="32">
        <v>319</v>
      </c>
      <c r="R16" s="33">
        <v>176</v>
      </c>
      <c r="S16" s="34">
        <f t="shared" si="6"/>
        <v>495</v>
      </c>
      <c r="T16" s="35">
        <v>3</v>
      </c>
    </row>
    <row r="17" spans="1:20" ht="17.25" customHeight="1">
      <c r="A17" s="36">
        <v>5</v>
      </c>
      <c r="B17" s="73"/>
      <c r="C17" s="177" t="s">
        <v>278</v>
      </c>
      <c r="D17" s="178" t="s">
        <v>279</v>
      </c>
      <c r="E17" s="51" t="s">
        <v>34</v>
      </c>
      <c r="F17" s="52">
        <f t="shared" si="0"/>
        <v>517</v>
      </c>
      <c r="G17" s="52">
        <f t="shared" si="1"/>
        <v>494</v>
      </c>
      <c r="H17" s="53">
        <f t="shared" si="2"/>
        <v>1011</v>
      </c>
      <c r="I17" s="52">
        <f t="shared" si="3"/>
        <v>294</v>
      </c>
      <c r="J17" s="52">
        <f t="shared" si="4"/>
        <v>19</v>
      </c>
      <c r="L17" s="32">
        <v>380</v>
      </c>
      <c r="M17" s="33">
        <v>137</v>
      </c>
      <c r="N17" s="34">
        <f t="shared" si="5"/>
        <v>517</v>
      </c>
      <c r="O17" s="35">
        <v>12</v>
      </c>
      <c r="P17" s="1"/>
      <c r="Q17" s="32">
        <v>337</v>
      </c>
      <c r="R17" s="33">
        <v>157</v>
      </c>
      <c r="S17" s="34">
        <f t="shared" si="6"/>
        <v>494</v>
      </c>
      <c r="T17" s="35">
        <v>7</v>
      </c>
    </row>
    <row r="18" spans="1:20" ht="18" customHeight="1">
      <c r="A18" s="36">
        <v>6</v>
      </c>
      <c r="B18" s="66"/>
      <c r="C18" s="176" t="s">
        <v>137</v>
      </c>
      <c r="D18" s="110" t="s">
        <v>138</v>
      </c>
      <c r="E18" s="29" t="s">
        <v>40</v>
      </c>
      <c r="F18" s="30">
        <f t="shared" si="0"/>
        <v>537</v>
      </c>
      <c r="G18" s="30">
        <f t="shared" si="1"/>
        <v>459</v>
      </c>
      <c r="H18" s="31">
        <f t="shared" si="2"/>
        <v>996</v>
      </c>
      <c r="I18" s="30">
        <f t="shared" si="3"/>
        <v>303</v>
      </c>
      <c r="J18" s="30">
        <f t="shared" si="4"/>
        <v>16</v>
      </c>
      <c r="L18" s="32">
        <v>354</v>
      </c>
      <c r="M18" s="33">
        <v>183</v>
      </c>
      <c r="N18" s="34">
        <f t="shared" si="5"/>
        <v>537</v>
      </c>
      <c r="O18" s="35">
        <v>3</v>
      </c>
      <c r="P18" s="1"/>
      <c r="Q18" s="32">
        <v>339</v>
      </c>
      <c r="R18" s="33">
        <v>120</v>
      </c>
      <c r="S18" s="34">
        <f t="shared" si="6"/>
        <v>459</v>
      </c>
      <c r="T18" s="35">
        <v>13</v>
      </c>
    </row>
    <row r="19" spans="1:20" ht="17.25" customHeight="1">
      <c r="A19" s="36">
        <v>7</v>
      </c>
      <c r="B19" s="120"/>
      <c r="C19" s="122" t="s">
        <v>171</v>
      </c>
      <c r="D19" s="105" t="s">
        <v>205</v>
      </c>
      <c r="E19" s="29" t="s">
        <v>35</v>
      </c>
      <c r="F19" s="52">
        <f t="shared" si="0"/>
        <v>502</v>
      </c>
      <c r="G19" s="52">
        <f t="shared" si="1"/>
        <v>477</v>
      </c>
      <c r="H19" s="53">
        <f t="shared" si="2"/>
        <v>979</v>
      </c>
      <c r="I19" s="52">
        <f t="shared" si="3"/>
        <v>333</v>
      </c>
      <c r="J19" s="52">
        <f t="shared" si="4"/>
        <v>10</v>
      </c>
      <c r="L19" s="32">
        <v>317</v>
      </c>
      <c r="M19" s="33">
        <v>185</v>
      </c>
      <c r="N19" s="34">
        <f t="shared" si="5"/>
        <v>502</v>
      </c>
      <c r="O19" s="35">
        <v>6</v>
      </c>
      <c r="P19" s="1"/>
      <c r="Q19" s="32">
        <v>329</v>
      </c>
      <c r="R19" s="33">
        <v>148</v>
      </c>
      <c r="S19" s="34">
        <f t="shared" si="6"/>
        <v>477</v>
      </c>
      <c r="T19" s="35">
        <v>4</v>
      </c>
    </row>
    <row r="20" spans="1:20" ht="16.5" customHeight="1" thickBot="1">
      <c r="A20" s="72">
        <v>8</v>
      </c>
      <c r="B20" s="130"/>
      <c r="C20" s="42" t="s">
        <v>121</v>
      </c>
      <c r="D20" s="180" t="s">
        <v>280</v>
      </c>
      <c r="E20" s="45" t="s">
        <v>41</v>
      </c>
      <c r="F20" s="131">
        <f t="shared" si="0"/>
        <v>508</v>
      </c>
      <c r="G20" s="46">
        <f t="shared" si="1"/>
        <v>427</v>
      </c>
      <c r="H20" s="47">
        <f t="shared" si="2"/>
        <v>935</v>
      </c>
      <c r="I20" s="46">
        <f t="shared" si="3"/>
        <v>272</v>
      </c>
      <c r="J20" s="46">
        <f t="shared" si="4"/>
        <v>25</v>
      </c>
      <c r="L20" s="32">
        <v>352</v>
      </c>
      <c r="M20" s="33">
        <v>156</v>
      </c>
      <c r="N20" s="34">
        <f t="shared" si="5"/>
        <v>508</v>
      </c>
      <c r="O20" s="35">
        <v>10</v>
      </c>
      <c r="P20" s="1"/>
      <c r="Q20" s="32">
        <v>311</v>
      </c>
      <c r="R20" s="33">
        <v>116</v>
      </c>
      <c r="S20" s="34">
        <f t="shared" si="6"/>
        <v>427</v>
      </c>
      <c r="T20" s="35">
        <v>15</v>
      </c>
    </row>
    <row r="21" spans="1:20" ht="18" customHeight="1">
      <c r="A21" s="36">
        <v>9</v>
      </c>
      <c r="B21" s="82"/>
      <c r="C21" s="48" t="s">
        <v>263</v>
      </c>
      <c r="D21" s="108" t="s">
        <v>265</v>
      </c>
      <c r="E21" s="51" t="s">
        <v>32</v>
      </c>
      <c r="F21" s="52">
        <f t="shared" si="0"/>
        <v>495</v>
      </c>
      <c r="G21" s="52">
        <f t="shared" si="1"/>
        <v>0</v>
      </c>
      <c r="H21" s="53">
        <f t="shared" si="2"/>
        <v>495</v>
      </c>
      <c r="I21" s="52">
        <f t="shared" si="3"/>
        <v>156</v>
      </c>
      <c r="J21" s="52">
        <f t="shared" si="4"/>
        <v>14</v>
      </c>
      <c r="L21" s="32">
        <v>339</v>
      </c>
      <c r="M21" s="33">
        <v>156</v>
      </c>
      <c r="N21" s="34">
        <f t="shared" si="5"/>
        <v>495</v>
      </c>
      <c r="O21" s="35">
        <v>14</v>
      </c>
      <c r="P21" s="1"/>
      <c r="Q21" s="32"/>
      <c r="R21" s="33"/>
      <c r="S21" s="34">
        <f t="shared" si="6"/>
        <v>0</v>
      </c>
      <c r="T21" s="35"/>
    </row>
    <row r="22" spans="1:20" ht="16.5" customHeight="1">
      <c r="A22" s="36">
        <v>10</v>
      </c>
      <c r="B22" s="77"/>
      <c r="C22" s="36" t="s">
        <v>104</v>
      </c>
      <c r="D22" s="110" t="s">
        <v>114</v>
      </c>
      <c r="E22" s="29" t="s">
        <v>51</v>
      </c>
      <c r="F22" s="30">
        <f t="shared" si="0"/>
        <v>491</v>
      </c>
      <c r="G22" s="30">
        <f t="shared" si="1"/>
        <v>0</v>
      </c>
      <c r="H22" s="31">
        <f t="shared" si="2"/>
        <v>491</v>
      </c>
      <c r="I22" s="30">
        <f t="shared" si="3"/>
        <v>162</v>
      </c>
      <c r="J22" s="30">
        <f t="shared" si="4"/>
        <v>12</v>
      </c>
      <c r="L22" s="32">
        <v>329</v>
      </c>
      <c r="M22" s="33">
        <v>162</v>
      </c>
      <c r="N22" s="34">
        <f t="shared" si="5"/>
        <v>491</v>
      </c>
      <c r="O22" s="35">
        <v>12</v>
      </c>
      <c r="P22" s="1"/>
      <c r="Q22" s="32"/>
      <c r="R22" s="33"/>
      <c r="S22" s="34">
        <f t="shared" si="6"/>
        <v>0</v>
      </c>
      <c r="T22" s="35"/>
    </row>
    <row r="23" spans="1:20" ht="18" customHeight="1">
      <c r="A23" s="36">
        <v>11</v>
      </c>
      <c r="B23" s="68"/>
      <c r="C23" s="65" t="s">
        <v>241</v>
      </c>
      <c r="D23" s="103" t="s">
        <v>242</v>
      </c>
      <c r="E23" s="29" t="s">
        <v>39</v>
      </c>
      <c r="F23" s="30">
        <f t="shared" si="0"/>
        <v>488</v>
      </c>
      <c r="G23" s="30">
        <f t="shared" si="1"/>
        <v>0</v>
      </c>
      <c r="H23" s="31">
        <f t="shared" si="2"/>
        <v>488</v>
      </c>
      <c r="I23" s="30">
        <f t="shared" si="3"/>
        <v>146</v>
      </c>
      <c r="J23" s="30">
        <f t="shared" si="4"/>
        <v>8</v>
      </c>
      <c r="L23" s="32">
        <v>342</v>
      </c>
      <c r="M23" s="33">
        <v>146</v>
      </c>
      <c r="N23" s="34">
        <f t="shared" si="5"/>
        <v>488</v>
      </c>
      <c r="O23" s="35">
        <v>8</v>
      </c>
      <c r="P23" s="1"/>
      <c r="Q23" s="32"/>
      <c r="R23" s="33"/>
      <c r="S23" s="34">
        <f t="shared" si="6"/>
        <v>0</v>
      </c>
      <c r="T23" s="35"/>
    </row>
    <row r="24" spans="1:20" ht="18" customHeight="1">
      <c r="A24" s="48">
        <v>12</v>
      </c>
      <c r="B24" s="78"/>
      <c r="C24" s="65" t="s">
        <v>245</v>
      </c>
      <c r="D24" s="105" t="s">
        <v>246</v>
      </c>
      <c r="E24" s="29" t="s">
        <v>49</v>
      </c>
      <c r="F24" s="30">
        <f t="shared" si="0"/>
        <v>486</v>
      </c>
      <c r="G24" s="30">
        <f t="shared" si="1"/>
        <v>0</v>
      </c>
      <c r="H24" s="31">
        <f t="shared" si="2"/>
        <v>486</v>
      </c>
      <c r="I24" s="30">
        <f t="shared" si="3"/>
        <v>118</v>
      </c>
      <c r="J24" s="30">
        <f t="shared" si="4"/>
        <v>10</v>
      </c>
      <c r="L24" s="32">
        <v>368</v>
      </c>
      <c r="M24" s="33">
        <v>118</v>
      </c>
      <c r="N24" s="34">
        <f t="shared" si="5"/>
        <v>486</v>
      </c>
      <c r="O24" s="35">
        <v>10</v>
      </c>
      <c r="P24" s="1"/>
      <c r="Q24" s="32"/>
      <c r="R24" s="33"/>
      <c r="S24" s="34">
        <f t="shared" si="6"/>
        <v>0</v>
      </c>
      <c r="T24" s="35"/>
    </row>
    <row r="25" spans="1:20" ht="18" customHeight="1">
      <c r="A25" s="36">
        <v>13</v>
      </c>
      <c r="B25" s="64"/>
      <c r="C25" s="129" t="s">
        <v>172</v>
      </c>
      <c r="D25" s="107" t="s">
        <v>220</v>
      </c>
      <c r="E25" s="29" t="s">
        <v>20</v>
      </c>
      <c r="F25" s="52">
        <f>SUM(N25)</f>
        <v>481</v>
      </c>
      <c r="G25" s="52">
        <f>SUM(S25)</f>
        <v>0</v>
      </c>
      <c r="H25" s="53">
        <f>SUM(F25:G25)</f>
        <v>481</v>
      </c>
      <c r="I25" s="52">
        <f>SUM(M25+R25)</f>
        <v>133</v>
      </c>
      <c r="J25" s="52">
        <f>SUM(O25+T25)</f>
        <v>8</v>
      </c>
      <c r="L25" s="32">
        <v>348</v>
      </c>
      <c r="M25" s="33">
        <v>133</v>
      </c>
      <c r="N25" s="34">
        <f>SUM(L25:M25)</f>
        <v>481</v>
      </c>
      <c r="O25" s="35">
        <v>8</v>
      </c>
      <c r="P25" s="1"/>
      <c r="Q25" s="32"/>
      <c r="R25" s="33"/>
      <c r="S25" s="34">
        <f>SUM(Q25:R25)</f>
        <v>0</v>
      </c>
      <c r="T25" s="35"/>
    </row>
    <row r="26" spans="1:20" ht="16.5" customHeight="1">
      <c r="A26" s="36">
        <v>14</v>
      </c>
      <c r="B26" s="77"/>
      <c r="C26" s="65" t="s">
        <v>107</v>
      </c>
      <c r="D26" s="103" t="s">
        <v>111</v>
      </c>
      <c r="E26" s="29" t="s">
        <v>50</v>
      </c>
      <c r="F26" s="30">
        <f>SUM(N26)</f>
        <v>464</v>
      </c>
      <c r="G26" s="30">
        <f>SUM(S26)</f>
        <v>0</v>
      </c>
      <c r="H26" s="31">
        <f>SUM(F26:G26)</f>
        <v>464</v>
      </c>
      <c r="I26" s="30">
        <f>SUM(M26+R26)</f>
        <v>133</v>
      </c>
      <c r="J26" s="30">
        <f>SUM(O26+T26)</f>
        <v>14</v>
      </c>
      <c r="L26" s="32">
        <v>331</v>
      </c>
      <c r="M26" s="33">
        <v>133</v>
      </c>
      <c r="N26" s="34">
        <f>SUM(L26:M26)</f>
        <v>464</v>
      </c>
      <c r="O26" s="35">
        <v>14</v>
      </c>
      <c r="P26" s="1"/>
      <c r="Q26" s="32"/>
      <c r="R26" s="33"/>
      <c r="S26" s="34">
        <f>SUM(Q26:R26)</f>
        <v>0</v>
      </c>
      <c r="T26" s="35"/>
    </row>
    <row r="27" spans="1:20" ht="18" customHeight="1">
      <c r="A27" s="36">
        <v>15</v>
      </c>
      <c r="B27" s="68"/>
      <c r="C27" s="65" t="s">
        <v>132</v>
      </c>
      <c r="D27" s="105" t="s">
        <v>133</v>
      </c>
      <c r="E27" s="29" t="s">
        <v>42</v>
      </c>
      <c r="F27" s="30">
        <f>SUM(N27)</f>
        <v>407</v>
      </c>
      <c r="G27" s="30">
        <f>SUM(S27)</f>
        <v>0</v>
      </c>
      <c r="H27" s="31">
        <f>SUM(F27:G27)</f>
        <v>407</v>
      </c>
      <c r="I27" s="30">
        <f>SUM(M27+R27)</f>
        <v>99</v>
      </c>
      <c r="J27" s="30">
        <f>SUM(O27+T27)</f>
        <v>24</v>
      </c>
      <c r="L27" s="32">
        <v>308</v>
      </c>
      <c r="M27" s="33">
        <v>99</v>
      </c>
      <c r="N27" s="34">
        <f>SUM(L27:M27)</f>
        <v>407</v>
      </c>
      <c r="O27" s="35">
        <v>24</v>
      </c>
      <c r="P27" s="1"/>
      <c r="Q27" s="32"/>
      <c r="R27" s="33"/>
      <c r="S27" s="34">
        <f>SUM(Q27:R27)</f>
        <v>0</v>
      </c>
      <c r="T27" s="35"/>
    </row>
    <row r="28" spans="1:20" ht="18" customHeight="1">
      <c r="A28" s="48"/>
      <c r="B28" s="179" t="s">
        <v>98</v>
      </c>
      <c r="C28" s="65" t="s">
        <v>264</v>
      </c>
      <c r="D28" s="105" t="s">
        <v>266</v>
      </c>
      <c r="E28" s="29" t="s">
        <v>33</v>
      </c>
      <c r="F28" s="30">
        <f>SUM(N28)</f>
        <v>0</v>
      </c>
      <c r="G28" s="30">
        <f>SUM(S28)</f>
        <v>0</v>
      </c>
      <c r="H28" s="31">
        <f>SUM(F28:G28)</f>
        <v>0</v>
      </c>
      <c r="I28" s="30">
        <f>SUM(M28+R28)</f>
        <v>0</v>
      </c>
      <c r="J28" s="30">
        <f>SUM(O28+T28)</f>
        <v>0</v>
      </c>
      <c r="L28" s="32"/>
      <c r="M28" s="33"/>
      <c r="N28" s="34">
        <f>SUM(L28:M28)</f>
        <v>0</v>
      </c>
      <c r="O28" s="35"/>
      <c r="P28" s="1"/>
      <c r="Q28" s="32"/>
      <c r="R28" s="33"/>
      <c r="S28" s="34">
        <f>SUM(Q28:R28)</f>
        <v>0</v>
      </c>
      <c r="T28" s="35"/>
    </row>
    <row r="29" spans="1:20" ht="13.5" customHeight="1">
      <c r="A29" s="54"/>
      <c r="B29" s="79"/>
      <c r="C29" s="55"/>
      <c r="D29" s="56"/>
      <c r="E29" s="57"/>
      <c r="F29" s="58"/>
      <c r="G29" s="58"/>
      <c r="H29" s="59"/>
      <c r="I29" s="58"/>
      <c r="J29" s="58"/>
      <c r="L29" s="54"/>
      <c r="M29" s="54"/>
      <c r="N29" s="60"/>
      <c r="O29" s="54"/>
      <c r="P29" s="61"/>
      <c r="Q29" s="54"/>
      <c r="R29" s="54"/>
      <c r="S29" s="60"/>
      <c r="T29" s="54"/>
    </row>
    <row r="30" spans="1:20" ht="13.5" customHeight="1">
      <c r="A30" s="1" t="s">
        <v>52</v>
      </c>
      <c r="B30" s="77"/>
      <c r="F30" s="58"/>
      <c r="G30" s="58"/>
      <c r="H30" s="59"/>
      <c r="I30" s="58"/>
      <c r="J30" s="58"/>
      <c r="L30" s="54"/>
      <c r="M30" s="54"/>
      <c r="N30" s="60"/>
      <c r="O30" s="54"/>
      <c r="P30" s="61"/>
      <c r="Q30" s="54"/>
      <c r="R30" s="54"/>
      <c r="S30" s="60"/>
      <c r="T30" s="54"/>
    </row>
    <row r="31" spans="4:5" ht="13.5" customHeight="1">
      <c r="D31" s="4"/>
      <c r="E31" s="5"/>
    </row>
    <row r="32" spans="1:5" ht="13.5" customHeight="1">
      <c r="A32" s="62" t="s">
        <v>289</v>
      </c>
      <c r="D32" s="4"/>
      <c r="E32" s="5"/>
    </row>
    <row r="33" ht="12.75">
      <c r="A33" s="63" t="s">
        <v>53</v>
      </c>
    </row>
  </sheetData>
  <sheetProtection selectLockedCells="1" selectUnlockedCells="1"/>
  <mergeCells count="7">
    <mergeCell ref="Q11:T11"/>
    <mergeCell ref="A1:J1"/>
    <mergeCell ref="A2:J2"/>
    <mergeCell ref="A3:J3"/>
    <mergeCell ref="A6:I6"/>
    <mergeCell ref="A9:J9"/>
    <mergeCell ref="L11:O11"/>
  </mergeCells>
  <printOptions horizontalCentered="1"/>
  <pageMargins left="0.7875" right="0.5902777777777778" top="0.5402777777777777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="85" zoomScaleNormal="85" zoomScalePageLayoutView="0" workbookViewId="0" topLeftCell="A8">
      <selection activeCell="W16" sqref="W16"/>
    </sheetView>
  </sheetViews>
  <sheetFormatPr defaultColWidth="11.421875" defaultRowHeight="12.75"/>
  <cols>
    <col min="1" max="1" width="4.421875" style="0" customWidth="1"/>
    <col min="2" max="2" width="4.8515625" style="0" customWidth="1"/>
    <col min="3" max="3" width="21.28125" style="0" customWidth="1"/>
    <col min="4" max="4" width="5.8515625" style="4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187" t="s">
        <v>54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">
      <c r="A2" s="187" t="s">
        <v>55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">
      <c r="A3" s="187" t="str">
        <f>'Sen C'!A3</f>
        <v>28. / 29. Januar 2017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9" ht="13.5" customHeight="1">
      <c r="A4" s="2"/>
      <c r="B4" s="2"/>
      <c r="C4" s="2"/>
      <c r="D4" s="2"/>
      <c r="E4" s="3"/>
      <c r="F4" s="2"/>
      <c r="G4" s="2"/>
      <c r="H4" s="2"/>
      <c r="I4" s="4"/>
    </row>
    <row r="5" spans="1:9" ht="15.75" customHeight="1">
      <c r="A5" s="4"/>
      <c r="B5" s="4"/>
      <c r="C5" s="4"/>
      <c r="E5" s="5"/>
      <c r="F5" s="4"/>
      <c r="G5" s="4"/>
      <c r="H5" s="4"/>
      <c r="I5" s="4"/>
    </row>
    <row r="6" spans="1:10" ht="15.75" customHeight="1">
      <c r="A6" s="190" t="s">
        <v>296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9" ht="12.75" customHeight="1">
      <c r="A7" s="4"/>
      <c r="B7" s="4"/>
      <c r="C7" s="4"/>
      <c r="E7" s="5"/>
      <c r="F7" s="4"/>
      <c r="G7" s="4"/>
      <c r="H7" s="4"/>
      <c r="I7" s="4"/>
    </row>
    <row r="8" spans="1:20" s="7" customFormat="1" ht="15.75" customHeight="1">
      <c r="A8" s="6"/>
      <c r="B8" s="6"/>
      <c r="C8" s="6"/>
      <c r="D8" s="6"/>
      <c r="E8" s="5"/>
      <c r="F8" s="6"/>
      <c r="G8" s="6"/>
      <c r="H8" s="6"/>
      <c r="I8" s="6"/>
      <c r="J8"/>
      <c r="K8"/>
      <c r="L8"/>
      <c r="M8"/>
      <c r="N8"/>
      <c r="O8"/>
      <c r="P8"/>
      <c r="Q8"/>
      <c r="R8"/>
      <c r="S8"/>
      <c r="T8"/>
    </row>
    <row r="9" spans="1:20" s="7" customFormat="1" ht="15.75" customHeight="1">
      <c r="A9" s="188" t="s">
        <v>56</v>
      </c>
      <c r="B9" s="188"/>
      <c r="C9" s="188"/>
      <c r="D9" s="188"/>
      <c r="E9" s="188"/>
      <c r="F9" s="188"/>
      <c r="G9" s="188"/>
      <c r="H9" s="188"/>
      <c r="I9" s="188"/>
      <c r="J9" s="188"/>
      <c r="K9"/>
      <c r="L9"/>
      <c r="M9"/>
      <c r="N9"/>
      <c r="O9"/>
      <c r="P9"/>
      <c r="Q9"/>
      <c r="R9"/>
      <c r="S9"/>
      <c r="T9"/>
    </row>
    <row r="10" spans="1:9" ht="15">
      <c r="A10" s="6"/>
      <c r="B10" s="6"/>
      <c r="C10" s="6"/>
      <c r="D10" s="6"/>
      <c r="E10" s="5"/>
      <c r="F10" s="6"/>
      <c r="G10" s="6"/>
      <c r="H10" s="6"/>
      <c r="I10" s="6"/>
    </row>
    <row r="11" spans="1:20" ht="12.75">
      <c r="A11" s="8"/>
      <c r="B11" s="8"/>
      <c r="C11" s="9"/>
      <c r="D11" s="10"/>
      <c r="E11" s="11" t="s">
        <v>4</v>
      </c>
      <c r="F11" s="9"/>
      <c r="G11" s="8"/>
      <c r="H11" s="9"/>
      <c r="I11" s="8"/>
      <c r="J11" s="12"/>
      <c r="L11" s="189" t="s">
        <v>5</v>
      </c>
      <c r="M11" s="189"/>
      <c r="N11" s="189"/>
      <c r="O11" s="189"/>
      <c r="P11" s="1"/>
      <c r="Q11" s="189" t="s">
        <v>6</v>
      </c>
      <c r="R11" s="189"/>
      <c r="S11" s="189"/>
      <c r="T11" s="189"/>
    </row>
    <row r="12" spans="1:20" ht="12.75" customHeight="1">
      <c r="A12" s="13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8" t="s">
        <v>12</v>
      </c>
      <c r="G12" s="19" t="s">
        <v>13</v>
      </c>
      <c r="H12" s="20" t="s">
        <v>14</v>
      </c>
      <c r="I12" s="13" t="s">
        <v>15</v>
      </c>
      <c r="J12" s="16" t="s">
        <v>16</v>
      </c>
      <c r="L12" s="21" t="s">
        <v>17</v>
      </c>
      <c r="M12" s="22" t="s">
        <v>18</v>
      </c>
      <c r="N12" s="23" t="s">
        <v>19</v>
      </c>
      <c r="O12" s="24" t="s">
        <v>16</v>
      </c>
      <c r="P12" s="25"/>
      <c r="Q12" s="21" t="s">
        <v>17</v>
      </c>
      <c r="R12" s="22" t="s">
        <v>18</v>
      </c>
      <c r="S12" s="23" t="s">
        <v>19</v>
      </c>
      <c r="T12" s="24" t="s">
        <v>16</v>
      </c>
    </row>
    <row r="13" spans="1:20" ht="17.25" customHeight="1">
      <c r="A13" s="262">
        <v>1</v>
      </c>
      <c r="B13" s="288"/>
      <c r="C13" s="289" t="s">
        <v>276</v>
      </c>
      <c r="D13" s="276" t="s">
        <v>275</v>
      </c>
      <c r="E13" s="266" t="s">
        <v>35</v>
      </c>
      <c r="F13" s="272">
        <f aca="true" t="shared" si="0" ref="F13:F20">SUM(N13)</f>
        <v>611</v>
      </c>
      <c r="G13" s="272">
        <f aca="true" t="shared" si="1" ref="G13:G20">SUM(S13)</f>
        <v>537</v>
      </c>
      <c r="H13" s="269">
        <f aca="true" t="shared" si="2" ref="H13:H20">SUM(F13:G13)</f>
        <v>1148</v>
      </c>
      <c r="I13" s="272">
        <f aca="true" t="shared" si="3" ref="I13:I20">SUM(M13+R13)</f>
        <v>375</v>
      </c>
      <c r="J13" s="272">
        <f aca="true" t="shared" si="4" ref="J13:J20">SUM(O13+T13)</f>
        <v>2</v>
      </c>
      <c r="L13" s="32">
        <v>393</v>
      </c>
      <c r="M13" s="33">
        <v>218</v>
      </c>
      <c r="N13" s="34">
        <f aca="true" t="shared" si="5" ref="N13:N20">SUM(L13:M13)</f>
        <v>611</v>
      </c>
      <c r="O13" s="35">
        <v>2</v>
      </c>
      <c r="P13" s="1"/>
      <c r="Q13" s="32">
        <v>380</v>
      </c>
      <c r="R13" s="33">
        <v>157</v>
      </c>
      <c r="S13" s="34">
        <f aca="true" t="shared" si="6" ref="S13:S20">SUM(Q13:R13)</f>
        <v>537</v>
      </c>
      <c r="T13" s="35"/>
    </row>
    <row r="14" spans="1:20" ht="18" customHeight="1">
      <c r="A14" s="263">
        <v>2</v>
      </c>
      <c r="B14" s="290"/>
      <c r="C14" s="291" t="s">
        <v>177</v>
      </c>
      <c r="D14" s="276" t="s">
        <v>208</v>
      </c>
      <c r="E14" s="277" t="s">
        <v>22</v>
      </c>
      <c r="F14" s="272">
        <f t="shared" si="0"/>
        <v>566</v>
      </c>
      <c r="G14" s="272">
        <f t="shared" si="1"/>
        <v>531</v>
      </c>
      <c r="H14" s="269">
        <f t="shared" si="2"/>
        <v>1097</v>
      </c>
      <c r="I14" s="272">
        <f t="shared" si="3"/>
        <v>387</v>
      </c>
      <c r="J14" s="272">
        <f t="shared" si="4"/>
        <v>3</v>
      </c>
      <c r="L14" s="32">
        <v>380</v>
      </c>
      <c r="M14" s="33">
        <v>186</v>
      </c>
      <c r="N14" s="34">
        <f t="shared" si="5"/>
        <v>566</v>
      </c>
      <c r="O14" s="35">
        <v>3</v>
      </c>
      <c r="P14" s="1"/>
      <c r="Q14" s="32">
        <v>330</v>
      </c>
      <c r="R14" s="33">
        <v>201</v>
      </c>
      <c r="S14" s="34">
        <f t="shared" si="6"/>
        <v>531</v>
      </c>
      <c r="T14" s="35"/>
    </row>
    <row r="15" spans="1:20" ht="18" customHeight="1">
      <c r="A15" s="263">
        <v>3</v>
      </c>
      <c r="B15" s="278"/>
      <c r="C15" s="292" t="s">
        <v>175</v>
      </c>
      <c r="D15" s="293" t="s">
        <v>204</v>
      </c>
      <c r="E15" s="266" t="s">
        <v>20</v>
      </c>
      <c r="F15" s="294">
        <f t="shared" si="0"/>
        <v>545</v>
      </c>
      <c r="G15" s="294">
        <f t="shared" si="1"/>
        <v>533</v>
      </c>
      <c r="H15" s="295">
        <f t="shared" si="2"/>
        <v>1078</v>
      </c>
      <c r="I15" s="294">
        <f t="shared" si="3"/>
        <v>360</v>
      </c>
      <c r="J15" s="294">
        <f t="shared" si="4"/>
        <v>5</v>
      </c>
      <c r="L15" s="32">
        <v>365</v>
      </c>
      <c r="M15" s="33">
        <v>180</v>
      </c>
      <c r="N15" s="34">
        <f t="shared" si="5"/>
        <v>545</v>
      </c>
      <c r="O15" s="35">
        <v>5</v>
      </c>
      <c r="P15" s="1"/>
      <c r="Q15" s="32">
        <v>353</v>
      </c>
      <c r="R15" s="33">
        <v>180</v>
      </c>
      <c r="S15" s="34">
        <f t="shared" si="6"/>
        <v>533</v>
      </c>
      <c r="T15" s="35"/>
    </row>
    <row r="16" spans="1:20" ht="18" customHeight="1">
      <c r="A16" s="101">
        <v>4</v>
      </c>
      <c r="B16" s="66"/>
      <c r="C16" s="167" t="s">
        <v>176</v>
      </c>
      <c r="D16" s="103" t="s">
        <v>219</v>
      </c>
      <c r="E16" s="29" t="s">
        <v>21</v>
      </c>
      <c r="F16" s="40">
        <f t="shared" si="0"/>
        <v>556</v>
      </c>
      <c r="G16" s="40">
        <f t="shared" si="1"/>
        <v>511</v>
      </c>
      <c r="H16" s="41">
        <f t="shared" si="2"/>
        <v>1067</v>
      </c>
      <c r="I16" s="40">
        <f t="shared" si="3"/>
        <v>365</v>
      </c>
      <c r="J16" s="40">
        <f t="shared" si="4"/>
        <v>3</v>
      </c>
      <c r="L16" s="32">
        <v>352</v>
      </c>
      <c r="M16" s="33">
        <v>204</v>
      </c>
      <c r="N16" s="34">
        <f t="shared" si="5"/>
        <v>556</v>
      </c>
      <c r="O16" s="35">
        <v>3</v>
      </c>
      <c r="P16" s="1"/>
      <c r="Q16" s="32">
        <v>350</v>
      </c>
      <c r="R16" s="33">
        <v>161</v>
      </c>
      <c r="S16" s="34">
        <f t="shared" si="6"/>
        <v>511</v>
      </c>
      <c r="T16" s="35"/>
    </row>
    <row r="17" spans="1:20" ht="18" customHeight="1" thickBot="1">
      <c r="A17" s="141">
        <v>5</v>
      </c>
      <c r="B17" s="181"/>
      <c r="C17" s="136" t="s">
        <v>134</v>
      </c>
      <c r="D17" s="137" t="s">
        <v>135</v>
      </c>
      <c r="E17" s="145" t="s">
        <v>42</v>
      </c>
      <c r="F17" s="139">
        <f t="shared" si="0"/>
        <v>550</v>
      </c>
      <c r="G17" s="139">
        <f t="shared" si="1"/>
        <v>499</v>
      </c>
      <c r="H17" s="140">
        <f t="shared" si="2"/>
        <v>1049</v>
      </c>
      <c r="I17" s="139">
        <f t="shared" si="3"/>
        <v>312</v>
      </c>
      <c r="J17" s="139">
        <f t="shared" si="4"/>
        <v>6</v>
      </c>
      <c r="L17" s="32">
        <v>385</v>
      </c>
      <c r="M17" s="33">
        <v>165</v>
      </c>
      <c r="N17" s="34">
        <f t="shared" si="5"/>
        <v>550</v>
      </c>
      <c r="O17" s="35">
        <v>6</v>
      </c>
      <c r="P17" s="1"/>
      <c r="Q17" s="32">
        <v>352</v>
      </c>
      <c r="R17" s="33">
        <v>147</v>
      </c>
      <c r="S17" s="34">
        <f t="shared" si="6"/>
        <v>499</v>
      </c>
      <c r="T17" s="35"/>
    </row>
    <row r="18" spans="1:20" ht="18" customHeight="1">
      <c r="A18" s="36">
        <v>6</v>
      </c>
      <c r="B18" s="82"/>
      <c r="C18" s="48" t="s">
        <v>102</v>
      </c>
      <c r="D18" s="104" t="s">
        <v>108</v>
      </c>
      <c r="E18" s="51" t="s">
        <v>50</v>
      </c>
      <c r="F18" s="52">
        <f t="shared" si="0"/>
        <v>545</v>
      </c>
      <c r="G18" s="52">
        <f t="shared" si="1"/>
        <v>492</v>
      </c>
      <c r="H18" s="53">
        <f t="shared" si="2"/>
        <v>1037</v>
      </c>
      <c r="I18" s="52">
        <f t="shared" si="3"/>
        <v>339</v>
      </c>
      <c r="J18" s="52">
        <f t="shared" si="4"/>
        <v>5</v>
      </c>
      <c r="L18" s="32">
        <v>357</v>
      </c>
      <c r="M18" s="33">
        <v>188</v>
      </c>
      <c r="N18" s="34">
        <f t="shared" si="5"/>
        <v>545</v>
      </c>
      <c r="O18" s="35">
        <v>5</v>
      </c>
      <c r="P18" s="1"/>
      <c r="Q18" s="32">
        <v>341</v>
      </c>
      <c r="R18" s="33">
        <v>151</v>
      </c>
      <c r="S18" s="34">
        <f t="shared" si="6"/>
        <v>492</v>
      </c>
      <c r="T18" s="35"/>
    </row>
    <row r="19" spans="1:20" ht="18" customHeight="1">
      <c r="A19" s="36">
        <v>7</v>
      </c>
      <c r="B19" s="68"/>
      <c r="C19" s="48" t="s">
        <v>247</v>
      </c>
      <c r="D19" s="103" t="s">
        <v>248</v>
      </c>
      <c r="E19" s="29" t="s">
        <v>61</v>
      </c>
      <c r="F19" s="52">
        <f t="shared" si="0"/>
        <v>525</v>
      </c>
      <c r="G19" s="52">
        <f t="shared" si="1"/>
        <v>499</v>
      </c>
      <c r="H19" s="53">
        <f t="shared" si="2"/>
        <v>1024</v>
      </c>
      <c r="I19" s="52">
        <f t="shared" si="3"/>
        <v>327</v>
      </c>
      <c r="J19" s="52">
        <f t="shared" si="4"/>
        <v>8</v>
      </c>
      <c r="L19" s="32">
        <v>348</v>
      </c>
      <c r="M19" s="33">
        <v>177</v>
      </c>
      <c r="N19" s="34">
        <f t="shared" si="5"/>
        <v>525</v>
      </c>
      <c r="O19" s="35">
        <v>8</v>
      </c>
      <c r="P19" s="1"/>
      <c r="Q19" s="32">
        <v>349</v>
      </c>
      <c r="R19" s="33">
        <v>150</v>
      </c>
      <c r="S19" s="34">
        <f t="shared" si="6"/>
        <v>499</v>
      </c>
      <c r="T19" s="35"/>
    </row>
    <row r="20" spans="1:20" ht="18" customHeight="1" thickBot="1">
      <c r="A20" s="72">
        <v>8</v>
      </c>
      <c r="B20" s="93"/>
      <c r="C20" s="72" t="s">
        <v>101</v>
      </c>
      <c r="D20" s="114" t="s">
        <v>109</v>
      </c>
      <c r="E20" s="115" t="s">
        <v>51</v>
      </c>
      <c r="F20" s="46">
        <f t="shared" si="0"/>
        <v>524</v>
      </c>
      <c r="G20" s="46">
        <f t="shared" si="1"/>
        <v>461</v>
      </c>
      <c r="H20" s="47">
        <f t="shared" si="2"/>
        <v>985</v>
      </c>
      <c r="I20" s="46">
        <f t="shared" si="3"/>
        <v>262</v>
      </c>
      <c r="J20" s="46">
        <f t="shared" si="4"/>
        <v>7</v>
      </c>
      <c r="L20" s="32">
        <v>386</v>
      </c>
      <c r="M20" s="33">
        <v>138</v>
      </c>
      <c r="N20" s="34">
        <f t="shared" si="5"/>
        <v>524</v>
      </c>
      <c r="O20" s="35">
        <v>7</v>
      </c>
      <c r="P20" s="1"/>
      <c r="Q20" s="32">
        <v>337</v>
      </c>
      <c r="R20" s="33">
        <v>124</v>
      </c>
      <c r="S20" s="34">
        <f t="shared" si="6"/>
        <v>461</v>
      </c>
      <c r="T20" s="35"/>
    </row>
    <row r="21" spans="1:20" ht="15.75" customHeight="1">
      <c r="A21" s="36">
        <v>9</v>
      </c>
      <c r="B21" s="82"/>
      <c r="C21" s="48" t="s">
        <v>116</v>
      </c>
      <c r="D21" s="106" t="s">
        <v>117</v>
      </c>
      <c r="E21" s="51" t="s">
        <v>37</v>
      </c>
      <c r="F21" s="52">
        <f aca="true" t="shared" si="7" ref="F21:F28">SUM(N21)</f>
        <v>523</v>
      </c>
      <c r="G21" s="52">
        <f aca="true" t="shared" si="8" ref="G21:G28">SUM(S21)</f>
        <v>0</v>
      </c>
      <c r="H21" s="53">
        <f aca="true" t="shared" si="9" ref="H21:H28">SUM(F21:G21)</f>
        <v>523</v>
      </c>
      <c r="I21" s="52">
        <f aca="true" t="shared" si="10" ref="I21:I28">SUM(M21+R21)</f>
        <v>162</v>
      </c>
      <c r="J21" s="52">
        <f aca="true" t="shared" si="11" ref="J21:J28">SUM(O21+T21)</f>
        <v>14</v>
      </c>
      <c r="L21" s="32">
        <v>361</v>
      </c>
      <c r="M21" s="33">
        <v>162</v>
      </c>
      <c r="N21" s="34">
        <f aca="true" t="shared" si="12" ref="N21:N28">SUM(L21:M21)</f>
        <v>523</v>
      </c>
      <c r="O21" s="35">
        <v>14</v>
      </c>
      <c r="P21" s="1"/>
      <c r="Q21" s="32"/>
      <c r="R21" s="33"/>
      <c r="S21" s="34">
        <f aca="true" t="shared" si="13" ref="S21:S28">SUM(Q21:R21)</f>
        <v>0</v>
      </c>
      <c r="T21" s="35"/>
    </row>
    <row r="22" spans="1:20" ht="18" customHeight="1">
      <c r="A22" s="36">
        <v>10</v>
      </c>
      <c r="B22" s="66"/>
      <c r="C22" s="121" t="s">
        <v>155</v>
      </c>
      <c r="D22" s="103" t="s">
        <v>160</v>
      </c>
      <c r="E22" s="51" t="s">
        <v>59</v>
      </c>
      <c r="F22" s="30">
        <f t="shared" si="7"/>
        <v>523</v>
      </c>
      <c r="G22" s="30">
        <f t="shared" si="8"/>
        <v>0</v>
      </c>
      <c r="H22" s="31">
        <f t="shared" si="9"/>
        <v>523</v>
      </c>
      <c r="I22" s="30">
        <f t="shared" si="10"/>
        <v>161</v>
      </c>
      <c r="J22" s="30">
        <f t="shared" si="11"/>
        <v>7</v>
      </c>
      <c r="L22" s="32">
        <v>362</v>
      </c>
      <c r="M22" s="33">
        <v>161</v>
      </c>
      <c r="N22" s="34">
        <f t="shared" si="12"/>
        <v>523</v>
      </c>
      <c r="O22" s="35">
        <v>7</v>
      </c>
      <c r="P22" s="1"/>
      <c r="Q22" s="32"/>
      <c r="R22" s="33"/>
      <c r="S22" s="34">
        <f t="shared" si="13"/>
        <v>0</v>
      </c>
      <c r="T22" s="35"/>
    </row>
    <row r="23" spans="1:20" ht="20.25" customHeight="1">
      <c r="A23" s="36">
        <v>11</v>
      </c>
      <c r="B23" s="73"/>
      <c r="C23" s="65" t="s">
        <v>103</v>
      </c>
      <c r="D23" s="132" t="s">
        <v>110</v>
      </c>
      <c r="E23" s="29" t="s">
        <v>62</v>
      </c>
      <c r="F23" s="52">
        <f t="shared" si="7"/>
        <v>521</v>
      </c>
      <c r="G23" s="52">
        <f t="shared" si="8"/>
        <v>0</v>
      </c>
      <c r="H23" s="53">
        <f t="shared" si="9"/>
        <v>521</v>
      </c>
      <c r="I23" s="52">
        <f t="shared" si="10"/>
        <v>169</v>
      </c>
      <c r="J23" s="52">
        <f t="shared" si="11"/>
        <v>3</v>
      </c>
      <c r="L23" s="32">
        <v>352</v>
      </c>
      <c r="M23" s="33">
        <v>169</v>
      </c>
      <c r="N23" s="34">
        <f t="shared" si="12"/>
        <v>521</v>
      </c>
      <c r="O23" s="35">
        <v>3</v>
      </c>
      <c r="P23" s="1"/>
      <c r="Q23" s="32"/>
      <c r="R23" s="33"/>
      <c r="S23" s="34">
        <f t="shared" si="13"/>
        <v>0</v>
      </c>
      <c r="T23" s="35"/>
    </row>
    <row r="24" spans="1:20" ht="18" customHeight="1">
      <c r="A24" s="48">
        <v>12</v>
      </c>
      <c r="B24" s="85"/>
      <c r="C24" s="48" t="s">
        <v>146</v>
      </c>
      <c r="D24" s="104" t="s">
        <v>117</v>
      </c>
      <c r="E24" s="29" t="s">
        <v>57</v>
      </c>
      <c r="F24" s="30">
        <f t="shared" si="7"/>
        <v>519</v>
      </c>
      <c r="G24" s="30">
        <f t="shared" si="8"/>
        <v>0</v>
      </c>
      <c r="H24" s="31">
        <f t="shared" si="9"/>
        <v>519</v>
      </c>
      <c r="I24" s="30">
        <f t="shared" si="10"/>
        <v>166</v>
      </c>
      <c r="J24" s="30">
        <f t="shared" si="11"/>
        <v>6</v>
      </c>
      <c r="L24" s="32">
        <v>353</v>
      </c>
      <c r="M24" s="33">
        <v>166</v>
      </c>
      <c r="N24" s="34">
        <f t="shared" si="12"/>
        <v>519</v>
      </c>
      <c r="O24" s="35">
        <v>6</v>
      </c>
      <c r="P24" s="1"/>
      <c r="Q24" s="32"/>
      <c r="R24" s="33"/>
      <c r="S24" s="34">
        <f t="shared" si="13"/>
        <v>0</v>
      </c>
      <c r="T24" s="35"/>
    </row>
    <row r="25" spans="1:20" ht="18" customHeight="1">
      <c r="A25" s="36">
        <v>13</v>
      </c>
      <c r="B25" s="73"/>
      <c r="C25" s="122" t="s">
        <v>174</v>
      </c>
      <c r="D25" s="103" t="s">
        <v>225</v>
      </c>
      <c r="E25" s="29" t="s">
        <v>34</v>
      </c>
      <c r="F25" s="52">
        <f t="shared" si="7"/>
        <v>508</v>
      </c>
      <c r="G25" s="52">
        <f t="shared" si="8"/>
        <v>0</v>
      </c>
      <c r="H25" s="53">
        <f t="shared" si="9"/>
        <v>508</v>
      </c>
      <c r="I25" s="52">
        <f t="shared" si="10"/>
        <v>157</v>
      </c>
      <c r="J25" s="52">
        <f t="shared" si="11"/>
        <v>14</v>
      </c>
      <c r="L25" s="32">
        <v>351</v>
      </c>
      <c r="M25" s="33">
        <v>157</v>
      </c>
      <c r="N25" s="34">
        <f t="shared" si="12"/>
        <v>508</v>
      </c>
      <c r="O25" s="35">
        <v>14</v>
      </c>
      <c r="P25" s="1"/>
      <c r="Q25" s="32"/>
      <c r="R25" s="33"/>
      <c r="S25" s="34">
        <f t="shared" si="13"/>
        <v>0</v>
      </c>
      <c r="T25" s="35"/>
    </row>
    <row r="26" spans="1:20" ht="18" customHeight="1">
      <c r="A26" s="36">
        <v>14</v>
      </c>
      <c r="B26" s="77"/>
      <c r="C26" s="48" t="s">
        <v>154</v>
      </c>
      <c r="D26" s="104" t="s">
        <v>159</v>
      </c>
      <c r="E26" s="29" t="s">
        <v>58</v>
      </c>
      <c r="F26" s="30">
        <f t="shared" si="7"/>
        <v>480</v>
      </c>
      <c r="G26" s="30">
        <f t="shared" si="8"/>
        <v>0</v>
      </c>
      <c r="H26" s="31">
        <f t="shared" si="9"/>
        <v>480</v>
      </c>
      <c r="I26" s="30">
        <f t="shared" si="10"/>
        <v>120</v>
      </c>
      <c r="J26" s="30">
        <f t="shared" si="11"/>
        <v>13</v>
      </c>
      <c r="L26" s="32">
        <v>360</v>
      </c>
      <c r="M26" s="33">
        <v>120</v>
      </c>
      <c r="N26" s="34">
        <f t="shared" si="12"/>
        <v>480</v>
      </c>
      <c r="O26" s="35">
        <v>13</v>
      </c>
      <c r="P26" s="1"/>
      <c r="Q26" s="32"/>
      <c r="R26" s="33"/>
      <c r="S26" s="34">
        <f t="shared" si="13"/>
        <v>0</v>
      </c>
      <c r="T26" s="35"/>
    </row>
    <row r="27" spans="1:21" ht="20.25" customHeight="1">
      <c r="A27" s="36">
        <v>15</v>
      </c>
      <c r="B27" s="133"/>
      <c r="C27" s="48" t="s">
        <v>156</v>
      </c>
      <c r="D27" s="103" t="s">
        <v>158</v>
      </c>
      <c r="E27" s="51" t="s">
        <v>60</v>
      </c>
      <c r="F27" s="52">
        <f t="shared" si="7"/>
        <v>363</v>
      </c>
      <c r="G27" s="52">
        <f t="shared" si="8"/>
        <v>0</v>
      </c>
      <c r="H27" s="53">
        <f t="shared" si="9"/>
        <v>363</v>
      </c>
      <c r="I27" s="52">
        <f t="shared" si="10"/>
        <v>91</v>
      </c>
      <c r="J27" s="52">
        <f t="shared" si="11"/>
        <v>26</v>
      </c>
      <c r="L27" s="32">
        <v>272</v>
      </c>
      <c r="M27" s="33">
        <v>91</v>
      </c>
      <c r="N27" s="34">
        <f t="shared" si="12"/>
        <v>363</v>
      </c>
      <c r="O27" s="35">
        <v>26</v>
      </c>
      <c r="P27" s="1"/>
      <c r="Q27" s="32"/>
      <c r="R27" s="33"/>
      <c r="S27" s="34">
        <f t="shared" si="13"/>
        <v>0</v>
      </c>
      <c r="T27" s="35"/>
      <c r="U27" s="1"/>
    </row>
    <row r="28" spans="1:20" ht="18" customHeight="1">
      <c r="A28" s="48"/>
      <c r="B28" s="85"/>
      <c r="C28" s="48"/>
      <c r="D28" s="67"/>
      <c r="E28" s="51"/>
      <c r="F28" s="30">
        <f t="shared" si="7"/>
        <v>0</v>
      </c>
      <c r="G28" s="30">
        <f t="shared" si="8"/>
        <v>0</v>
      </c>
      <c r="H28" s="31">
        <f t="shared" si="9"/>
        <v>0</v>
      </c>
      <c r="I28" s="30">
        <f t="shared" si="10"/>
        <v>0</v>
      </c>
      <c r="J28" s="30">
        <f t="shared" si="11"/>
        <v>0</v>
      </c>
      <c r="L28" s="32"/>
      <c r="M28" s="33"/>
      <c r="N28" s="34">
        <f t="shared" si="12"/>
        <v>0</v>
      </c>
      <c r="O28" s="35"/>
      <c r="P28" s="1"/>
      <c r="Q28" s="32"/>
      <c r="R28" s="33"/>
      <c r="S28" s="34">
        <f t="shared" si="13"/>
        <v>0</v>
      </c>
      <c r="T28" s="35"/>
    </row>
    <row r="29" spans="1:20" ht="12.75">
      <c r="A29" s="54"/>
      <c r="B29" s="79"/>
      <c r="C29" s="55"/>
      <c r="D29" s="56"/>
      <c r="E29" s="57"/>
      <c r="F29" s="58"/>
      <c r="G29" s="58"/>
      <c r="H29" s="59"/>
      <c r="I29" s="58"/>
      <c r="J29" s="58"/>
      <c r="L29" s="54"/>
      <c r="M29" s="54"/>
      <c r="N29" s="60"/>
      <c r="O29" s="54"/>
      <c r="P29" s="61"/>
      <c r="Q29" s="54"/>
      <c r="R29" s="54"/>
      <c r="S29" s="60"/>
      <c r="T29" s="54"/>
    </row>
    <row r="30" spans="1:20" ht="12.75">
      <c r="A30" s="1" t="s">
        <v>63</v>
      </c>
      <c r="B30" s="77"/>
      <c r="F30" s="58"/>
      <c r="G30" s="58"/>
      <c r="H30" s="59"/>
      <c r="I30" s="58"/>
      <c r="J30" s="58"/>
      <c r="L30" s="54"/>
      <c r="M30" s="54"/>
      <c r="N30" s="60"/>
      <c r="O30" s="54"/>
      <c r="P30" s="61"/>
      <c r="Q30" s="54"/>
      <c r="R30" s="54"/>
      <c r="S30" s="60"/>
      <c r="T30" s="54"/>
    </row>
    <row r="31" ht="12.75">
      <c r="E31" s="5"/>
    </row>
    <row r="32" spans="1:15" ht="12.75">
      <c r="A32" s="62" t="s">
        <v>64</v>
      </c>
      <c r="E32" s="5"/>
      <c r="F32" s="157" t="s">
        <v>65</v>
      </c>
      <c r="L32" s="54"/>
      <c r="M32" s="54"/>
      <c r="N32" s="60"/>
      <c r="O32" s="54"/>
    </row>
    <row r="33" ht="12.75">
      <c r="A33" s="63" t="s">
        <v>53</v>
      </c>
    </row>
  </sheetData>
  <sheetProtection selectLockedCells="1" selectUnlockedCells="1"/>
  <mergeCells count="7">
    <mergeCell ref="Q11:T11"/>
    <mergeCell ref="A1:J1"/>
    <mergeCell ref="A2:J2"/>
    <mergeCell ref="A3:J3"/>
    <mergeCell ref="A6:J6"/>
    <mergeCell ref="A9:J9"/>
    <mergeCell ref="L11:O11"/>
  </mergeCells>
  <printOptions horizontalCentered="1"/>
  <pageMargins left="0.7875" right="0.5902777777777778" top="0.5402777777777777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4">
      <selection activeCell="V13" sqref="V13"/>
    </sheetView>
  </sheetViews>
  <sheetFormatPr defaultColWidth="11.421875" defaultRowHeight="12.75"/>
  <cols>
    <col min="1" max="1" width="4.57421875" style="0" customWidth="1"/>
    <col min="2" max="2" width="5.00390625" style="0" bestFit="1" customWidth="1"/>
    <col min="3" max="3" width="20.8515625" style="0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187" t="s">
        <v>66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">
      <c r="A2" s="191" t="s">
        <v>67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5">
      <c r="A3" s="187" t="str">
        <f>'U23w'!A3</f>
        <v>28. / 29. Januar 2017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9" ht="13.5" customHeight="1">
      <c r="A4" s="2"/>
      <c r="B4" s="2"/>
      <c r="C4" s="2"/>
      <c r="D4" s="2"/>
      <c r="E4" s="3"/>
      <c r="F4" s="2"/>
      <c r="G4" s="2"/>
      <c r="H4" s="2"/>
      <c r="I4" s="4"/>
    </row>
    <row r="5" spans="1:9" ht="15.75" customHeight="1">
      <c r="A5" s="4"/>
      <c r="B5" s="4"/>
      <c r="C5" s="4"/>
      <c r="D5" s="4"/>
      <c r="E5" s="5"/>
      <c r="F5" s="4"/>
      <c r="G5" s="4"/>
      <c r="H5" s="4"/>
      <c r="I5" s="4"/>
    </row>
    <row r="6" spans="1:9" ht="15.75" customHeight="1">
      <c r="A6" s="190" t="s">
        <v>229</v>
      </c>
      <c r="B6" s="190"/>
      <c r="C6" s="190"/>
      <c r="D6" s="190"/>
      <c r="E6" s="190"/>
      <c r="F6" s="190"/>
      <c r="G6" s="190"/>
      <c r="H6" s="190"/>
      <c r="I6" s="190"/>
    </row>
    <row r="7" spans="1:9" ht="12.75" customHeight="1">
      <c r="A7" s="4"/>
      <c r="B7" s="4"/>
      <c r="C7" s="4"/>
      <c r="D7" s="4"/>
      <c r="E7" s="5"/>
      <c r="F7" s="4"/>
      <c r="G7" s="4"/>
      <c r="H7" s="4"/>
      <c r="I7" s="4"/>
    </row>
    <row r="8" spans="1:20" s="7" customFormat="1" ht="15.75" customHeight="1">
      <c r="A8" s="6"/>
      <c r="B8" s="6"/>
      <c r="C8" s="6"/>
      <c r="D8" s="6"/>
      <c r="E8" s="5"/>
      <c r="F8" s="6"/>
      <c r="G8" s="6"/>
      <c r="H8" s="6"/>
      <c r="I8" s="6"/>
      <c r="J8"/>
      <c r="K8"/>
      <c r="L8"/>
      <c r="M8"/>
      <c r="N8"/>
      <c r="O8"/>
      <c r="P8"/>
      <c r="Q8"/>
      <c r="R8"/>
      <c r="S8"/>
      <c r="T8"/>
    </row>
    <row r="9" spans="1:20" s="7" customFormat="1" ht="15.75" customHeight="1">
      <c r="A9" s="188" t="s">
        <v>68</v>
      </c>
      <c r="B9" s="188"/>
      <c r="C9" s="188"/>
      <c r="D9" s="188"/>
      <c r="E9" s="188"/>
      <c r="F9" s="188"/>
      <c r="G9" s="188"/>
      <c r="H9" s="188"/>
      <c r="I9" s="188"/>
      <c r="J9" s="188"/>
      <c r="K9"/>
      <c r="L9"/>
      <c r="M9"/>
      <c r="N9"/>
      <c r="O9"/>
      <c r="P9"/>
      <c r="Q9"/>
      <c r="R9"/>
      <c r="S9"/>
      <c r="T9"/>
    </row>
    <row r="10" spans="1:9" ht="15">
      <c r="A10" s="6"/>
      <c r="B10" s="6"/>
      <c r="C10" s="6"/>
      <c r="D10" s="6"/>
      <c r="E10" s="5"/>
      <c r="F10" s="6"/>
      <c r="G10" s="6"/>
      <c r="H10" s="6"/>
      <c r="I10" s="6"/>
    </row>
    <row r="11" spans="1:20" ht="12.75">
      <c r="A11" s="8"/>
      <c r="B11" s="8"/>
      <c r="C11" s="9"/>
      <c r="D11" s="10"/>
      <c r="E11" s="11" t="s">
        <v>4</v>
      </c>
      <c r="F11" s="9"/>
      <c r="G11" s="8"/>
      <c r="H11" s="9"/>
      <c r="I11" s="8"/>
      <c r="J11" s="12"/>
      <c r="L11" s="189" t="s">
        <v>5</v>
      </c>
      <c r="M11" s="189"/>
      <c r="N11" s="189"/>
      <c r="O11" s="189"/>
      <c r="P11" s="1"/>
      <c r="Q11" s="189" t="s">
        <v>6</v>
      </c>
      <c r="R11" s="189"/>
      <c r="S11" s="189"/>
      <c r="T11" s="189"/>
    </row>
    <row r="12" spans="1:20" ht="12.75" customHeight="1" thickBot="1">
      <c r="A12" s="13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8" t="s">
        <v>12</v>
      </c>
      <c r="G12" s="19" t="s">
        <v>13</v>
      </c>
      <c r="H12" s="20" t="s">
        <v>14</v>
      </c>
      <c r="I12" s="13" t="s">
        <v>15</v>
      </c>
      <c r="J12" s="16" t="s">
        <v>16</v>
      </c>
      <c r="L12" s="21" t="s">
        <v>17</v>
      </c>
      <c r="M12" s="22" t="s">
        <v>18</v>
      </c>
      <c r="N12" s="23" t="s">
        <v>19</v>
      </c>
      <c r="O12" s="24" t="s">
        <v>16</v>
      </c>
      <c r="P12" s="25"/>
      <c r="Q12" s="21" t="s">
        <v>17</v>
      </c>
      <c r="R12" s="22" t="s">
        <v>18</v>
      </c>
      <c r="S12" s="23" t="s">
        <v>19</v>
      </c>
      <c r="T12" s="24" t="s">
        <v>16</v>
      </c>
    </row>
    <row r="13" spans="1:20" ht="18" customHeight="1">
      <c r="A13" s="262">
        <v>1</v>
      </c>
      <c r="B13" s="296"/>
      <c r="C13" s="297" t="s">
        <v>249</v>
      </c>
      <c r="D13" s="298" t="s">
        <v>250</v>
      </c>
      <c r="E13" s="299" t="s">
        <v>61</v>
      </c>
      <c r="F13" s="272">
        <f aca="true" t="shared" si="0" ref="F13:F20">SUM(N13)</f>
        <v>507</v>
      </c>
      <c r="G13" s="272">
        <f aca="true" t="shared" si="1" ref="G13:G20">SUM(S13)</f>
        <v>506</v>
      </c>
      <c r="H13" s="269">
        <f aca="true" t="shared" si="2" ref="H13:H20">SUM(F13:G13)</f>
        <v>1013</v>
      </c>
      <c r="I13" s="30">
        <f aca="true" t="shared" si="3" ref="I13:I20">SUM(M13+R13)</f>
        <v>333</v>
      </c>
      <c r="J13" s="30">
        <f aca="true" t="shared" si="4" ref="J13:J20">SUM(O13+T13)</f>
        <v>15</v>
      </c>
      <c r="L13" s="32">
        <v>328</v>
      </c>
      <c r="M13" s="33">
        <v>179</v>
      </c>
      <c r="N13" s="34">
        <f aca="true" t="shared" si="5" ref="N13:N20">SUM(L13:M13)</f>
        <v>507</v>
      </c>
      <c r="O13" s="35">
        <v>5</v>
      </c>
      <c r="P13" s="61"/>
      <c r="Q13" s="32">
        <v>352</v>
      </c>
      <c r="R13" s="33">
        <v>154</v>
      </c>
      <c r="S13" s="34">
        <f aca="true" t="shared" si="6" ref="S13:S20">SUM(Q13:R13)</f>
        <v>506</v>
      </c>
      <c r="T13" s="35">
        <v>10</v>
      </c>
    </row>
    <row r="14" spans="1:20" ht="18" customHeight="1" thickBot="1">
      <c r="A14" s="287">
        <v>2</v>
      </c>
      <c r="B14" s="300"/>
      <c r="C14" s="301" t="s">
        <v>122</v>
      </c>
      <c r="D14" s="302" t="s">
        <v>126</v>
      </c>
      <c r="E14" s="303" t="s">
        <v>41</v>
      </c>
      <c r="F14" s="304">
        <f t="shared" si="0"/>
        <v>497</v>
      </c>
      <c r="G14" s="304">
        <f t="shared" si="1"/>
        <v>484</v>
      </c>
      <c r="H14" s="286">
        <f t="shared" si="2"/>
        <v>981</v>
      </c>
      <c r="I14" s="139">
        <f t="shared" si="3"/>
        <v>303</v>
      </c>
      <c r="J14" s="139">
        <f t="shared" si="4"/>
        <v>23</v>
      </c>
      <c r="L14" s="89">
        <v>332</v>
      </c>
      <c r="M14" s="33">
        <v>165</v>
      </c>
      <c r="N14" s="34">
        <f t="shared" si="5"/>
        <v>497</v>
      </c>
      <c r="O14" s="35">
        <v>10</v>
      </c>
      <c r="P14" s="61"/>
      <c r="Q14" s="32">
        <v>346</v>
      </c>
      <c r="R14" s="33">
        <v>138</v>
      </c>
      <c r="S14" s="34">
        <f t="shared" si="6"/>
        <v>484</v>
      </c>
      <c r="T14" s="35">
        <v>13</v>
      </c>
    </row>
    <row r="15" spans="1:20" ht="18" customHeight="1">
      <c r="A15" s="263">
        <v>3</v>
      </c>
      <c r="B15" s="305"/>
      <c r="C15" s="275" t="s">
        <v>100</v>
      </c>
      <c r="D15" s="268" t="s">
        <v>113</v>
      </c>
      <c r="E15" s="277" t="s">
        <v>43</v>
      </c>
      <c r="F15" s="294">
        <f t="shared" si="0"/>
        <v>494</v>
      </c>
      <c r="G15" s="294">
        <f t="shared" si="1"/>
        <v>453</v>
      </c>
      <c r="H15" s="295">
        <f t="shared" si="2"/>
        <v>947</v>
      </c>
      <c r="I15" s="52">
        <f t="shared" si="3"/>
        <v>313</v>
      </c>
      <c r="J15" s="52">
        <f t="shared" si="4"/>
        <v>13</v>
      </c>
      <c r="L15" s="32">
        <v>318</v>
      </c>
      <c r="M15" s="33">
        <v>176</v>
      </c>
      <c r="N15" s="34">
        <f t="shared" si="5"/>
        <v>494</v>
      </c>
      <c r="O15" s="35">
        <v>5</v>
      </c>
      <c r="P15" s="61"/>
      <c r="Q15" s="32">
        <v>316</v>
      </c>
      <c r="R15" s="33">
        <v>137</v>
      </c>
      <c r="S15" s="34">
        <f t="shared" si="6"/>
        <v>453</v>
      </c>
      <c r="T15" s="35">
        <v>8</v>
      </c>
    </row>
    <row r="16" spans="1:20" ht="18" customHeight="1">
      <c r="A16" s="48">
        <v>4</v>
      </c>
      <c r="B16" s="151"/>
      <c r="C16" s="121" t="s">
        <v>139</v>
      </c>
      <c r="D16" s="105" t="s">
        <v>140</v>
      </c>
      <c r="E16" s="29" t="s">
        <v>40</v>
      </c>
      <c r="F16" s="52">
        <f t="shared" si="0"/>
        <v>474</v>
      </c>
      <c r="G16" s="52">
        <f t="shared" si="1"/>
        <v>473</v>
      </c>
      <c r="H16" s="53">
        <f t="shared" si="2"/>
        <v>947</v>
      </c>
      <c r="I16" s="52">
        <f t="shared" si="3"/>
        <v>298</v>
      </c>
      <c r="J16" s="52">
        <f t="shared" si="4"/>
        <v>26</v>
      </c>
      <c r="L16" s="32">
        <v>319</v>
      </c>
      <c r="M16" s="33">
        <v>155</v>
      </c>
      <c r="N16" s="34">
        <f t="shared" si="5"/>
        <v>474</v>
      </c>
      <c r="O16" s="35">
        <v>16</v>
      </c>
      <c r="P16" s="61"/>
      <c r="Q16" s="32">
        <v>330</v>
      </c>
      <c r="R16" s="33">
        <v>143</v>
      </c>
      <c r="S16" s="34">
        <f t="shared" si="6"/>
        <v>473</v>
      </c>
      <c r="T16" s="35">
        <v>10</v>
      </c>
    </row>
    <row r="17" spans="1:20" ht="18" customHeight="1">
      <c r="A17" s="36">
        <v>5</v>
      </c>
      <c r="B17" s="91"/>
      <c r="C17" s="113" t="s">
        <v>181</v>
      </c>
      <c r="D17" s="124" t="s">
        <v>224</v>
      </c>
      <c r="E17" s="51" t="s">
        <v>22</v>
      </c>
      <c r="F17" s="52">
        <f t="shared" si="0"/>
        <v>479</v>
      </c>
      <c r="G17" s="52">
        <f t="shared" si="1"/>
        <v>468</v>
      </c>
      <c r="H17" s="53">
        <f t="shared" si="2"/>
        <v>947</v>
      </c>
      <c r="I17" s="52">
        <f t="shared" si="3"/>
        <v>288</v>
      </c>
      <c r="J17" s="52">
        <f t="shared" si="4"/>
        <v>18</v>
      </c>
      <c r="L17" s="32">
        <v>340</v>
      </c>
      <c r="M17" s="33">
        <v>139</v>
      </c>
      <c r="N17" s="34">
        <f t="shared" si="5"/>
        <v>479</v>
      </c>
      <c r="O17" s="35">
        <v>11</v>
      </c>
      <c r="P17" s="61"/>
      <c r="Q17" s="32">
        <v>319</v>
      </c>
      <c r="R17" s="33">
        <v>149</v>
      </c>
      <c r="S17" s="34">
        <f t="shared" si="6"/>
        <v>468</v>
      </c>
      <c r="T17" s="35">
        <v>7</v>
      </c>
    </row>
    <row r="18" spans="1:20" ht="18" customHeight="1">
      <c r="A18" s="36">
        <v>6</v>
      </c>
      <c r="B18" s="88"/>
      <c r="C18" s="122" t="s">
        <v>179</v>
      </c>
      <c r="D18" s="103" t="s">
        <v>202</v>
      </c>
      <c r="E18" s="51" t="s">
        <v>20</v>
      </c>
      <c r="F18" s="30">
        <f t="shared" si="0"/>
        <v>467</v>
      </c>
      <c r="G18" s="30">
        <f t="shared" si="1"/>
        <v>464</v>
      </c>
      <c r="H18" s="31">
        <f t="shared" si="2"/>
        <v>931</v>
      </c>
      <c r="I18" s="30">
        <f t="shared" si="3"/>
        <v>271</v>
      </c>
      <c r="J18" s="30">
        <f t="shared" si="4"/>
        <v>24</v>
      </c>
      <c r="L18" s="32">
        <v>338</v>
      </c>
      <c r="M18" s="33">
        <v>129</v>
      </c>
      <c r="N18" s="34">
        <f t="shared" si="5"/>
        <v>467</v>
      </c>
      <c r="O18" s="35">
        <v>12</v>
      </c>
      <c r="P18" s="61"/>
      <c r="Q18" s="32">
        <v>322</v>
      </c>
      <c r="R18" s="33">
        <v>142</v>
      </c>
      <c r="S18" s="34">
        <f t="shared" si="6"/>
        <v>464</v>
      </c>
      <c r="T18" s="35">
        <v>12</v>
      </c>
    </row>
    <row r="19" spans="1:20" ht="18" customHeight="1">
      <c r="A19" s="36">
        <v>7</v>
      </c>
      <c r="B19" s="87"/>
      <c r="C19" s="123" t="s">
        <v>178</v>
      </c>
      <c r="D19" s="104" t="s">
        <v>203</v>
      </c>
      <c r="E19" s="51" t="s">
        <v>35</v>
      </c>
      <c r="F19" s="52">
        <f t="shared" si="0"/>
        <v>467</v>
      </c>
      <c r="G19" s="52">
        <f t="shared" si="1"/>
        <v>459</v>
      </c>
      <c r="H19" s="53">
        <f t="shared" si="2"/>
        <v>926</v>
      </c>
      <c r="I19" s="52">
        <f t="shared" si="3"/>
        <v>296</v>
      </c>
      <c r="J19" s="52">
        <f t="shared" si="4"/>
        <v>20</v>
      </c>
      <c r="L19" s="32">
        <v>312</v>
      </c>
      <c r="M19" s="33">
        <v>155</v>
      </c>
      <c r="N19" s="34">
        <f t="shared" si="5"/>
        <v>467</v>
      </c>
      <c r="O19" s="35">
        <v>7</v>
      </c>
      <c r="P19" s="61"/>
      <c r="Q19" s="32">
        <v>318</v>
      </c>
      <c r="R19" s="33">
        <v>141</v>
      </c>
      <c r="S19" s="34">
        <f t="shared" si="6"/>
        <v>459</v>
      </c>
      <c r="T19" s="35">
        <v>13</v>
      </c>
    </row>
    <row r="20" spans="1:20" ht="18" customHeight="1">
      <c r="A20" s="48">
        <v>8</v>
      </c>
      <c r="B20" s="154" t="s">
        <v>281</v>
      </c>
      <c r="C20" s="122" t="s">
        <v>180</v>
      </c>
      <c r="D20" s="103" t="s">
        <v>223</v>
      </c>
      <c r="E20" s="29" t="s">
        <v>21</v>
      </c>
      <c r="F20" s="30">
        <f t="shared" si="0"/>
        <v>459</v>
      </c>
      <c r="G20" s="30">
        <f t="shared" si="1"/>
        <v>209</v>
      </c>
      <c r="H20" s="31">
        <f t="shared" si="2"/>
        <v>668</v>
      </c>
      <c r="I20" s="30">
        <f t="shared" si="3"/>
        <v>186</v>
      </c>
      <c r="J20" s="30">
        <f t="shared" si="4"/>
        <v>17</v>
      </c>
      <c r="L20" s="32">
        <v>324</v>
      </c>
      <c r="M20" s="33">
        <v>135</v>
      </c>
      <c r="N20" s="34">
        <f t="shared" si="5"/>
        <v>459</v>
      </c>
      <c r="O20" s="35">
        <v>12</v>
      </c>
      <c r="P20" s="61"/>
      <c r="Q20" s="125">
        <v>158</v>
      </c>
      <c r="R20" s="33">
        <v>51</v>
      </c>
      <c r="S20" s="34">
        <f t="shared" si="6"/>
        <v>209</v>
      </c>
      <c r="T20" s="35">
        <v>5</v>
      </c>
    </row>
    <row r="21" spans="1:20" ht="12.75">
      <c r="A21" s="54"/>
      <c r="B21" s="55"/>
      <c r="C21" s="55"/>
      <c r="D21" s="56"/>
      <c r="E21" s="57"/>
      <c r="F21" s="58"/>
      <c r="G21" s="58"/>
      <c r="H21" s="59"/>
      <c r="I21" s="58"/>
      <c r="J21" s="58"/>
      <c r="L21" s="54"/>
      <c r="M21" s="54"/>
      <c r="N21" s="60"/>
      <c r="O21" s="54"/>
      <c r="P21" s="61"/>
      <c r="Q21" s="54"/>
      <c r="R21" s="54"/>
      <c r="S21" s="60"/>
      <c r="T21" s="54"/>
    </row>
    <row r="22" spans="1:20" ht="12.75">
      <c r="A22" s="54"/>
      <c r="B22" s="155" t="s">
        <v>281</v>
      </c>
      <c r="C22" s="153" t="s">
        <v>290</v>
      </c>
      <c r="D22" s="56"/>
      <c r="E22" s="57"/>
      <c r="F22" s="58"/>
      <c r="G22" s="58"/>
      <c r="H22" s="59"/>
      <c r="I22" s="58"/>
      <c r="J22" s="58"/>
      <c r="L22" s="54"/>
      <c r="M22" s="54"/>
      <c r="N22" s="60"/>
      <c r="O22" s="54"/>
      <c r="P22" s="61"/>
      <c r="Q22" s="54"/>
      <c r="R22" s="54"/>
      <c r="S22" s="60"/>
      <c r="T22" s="54"/>
    </row>
    <row r="23" spans="1:20" ht="12.75">
      <c r="A23" s="54"/>
      <c r="B23" s="55"/>
      <c r="C23" s="55"/>
      <c r="D23" s="56"/>
      <c r="E23" s="57"/>
      <c r="F23" s="58"/>
      <c r="G23" s="58"/>
      <c r="H23" s="59"/>
      <c r="I23" s="58"/>
      <c r="J23" s="58"/>
      <c r="L23" s="54"/>
      <c r="M23" s="54"/>
      <c r="N23" s="60"/>
      <c r="O23" s="54"/>
      <c r="P23" s="61"/>
      <c r="Q23" s="54"/>
      <c r="R23" s="54"/>
      <c r="S23" s="60"/>
      <c r="T23" s="54"/>
    </row>
    <row r="24" spans="1:20" ht="12.75">
      <c r="A24" s="1" t="s">
        <v>69</v>
      </c>
      <c r="B24" s="55"/>
      <c r="F24" s="58"/>
      <c r="G24" s="58"/>
      <c r="H24" s="59"/>
      <c r="I24" s="58"/>
      <c r="J24" s="58"/>
      <c r="L24" s="54"/>
      <c r="M24" s="54"/>
      <c r="N24" s="60"/>
      <c r="O24" s="54"/>
      <c r="P24" s="61"/>
      <c r="Q24" s="54"/>
      <c r="R24" s="54"/>
      <c r="S24" s="60"/>
      <c r="T24" s="54"/>
    </row>
    <row r="25" spans="4:5" ht="12.75">
      <c r="D25" s="4"/>
      <c r="E25" s="5"/>
    </row>
    <row r="26" spans="1:5" ht="12.75">
      <c r="A26" s="62" t="s">
        <v>292</v>
      </c>
      <c r="D26" s="4"/>
      <c r="E26" s="5"/>
    </row>
    <row r="27" ht="12.75">
      <c r="A27" s="63" t="s">
        <v>53</v>
      </c>
    </row>
  </sheetData>
  <sheetProtection selectLockedCells="1" selectUnlockedCells="1"/>
  <mergeCells count="7">
    <mergeCell ref="Q11:T11"/>
    <mergeCell ref="A1:J1"/>
    <mergeCell ref="A2:J2"/>
    <mergeCell ref="A3:J3"/>
    <mergeCell ref="A6:I6"/>
    <mergeCell ref="A9:J9"/>
    <mergeCell ref="L11:O11"/>
  </mergeCells>
  <printOptions horizontalCentered="1"/>
  <pageMargins left="0.7875" right="0.5902777777777778" top="0.5402777777777777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U6" sqref="U6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5">
      <c r="A2" s="187" t="s">
        <v>70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9" ht="13.5" customHeight="1">
      <c r="A4" s="2"/>
      <c r="B4" s="2"/>
      <c r="C4" s="2"/>
      <c r="D4" s="2"/>
      <c r="E4" s="3"/>
      <c r="F4" s="2"/>
      <c r="G4" s="2"/>
      <c r="H4" s="2"/>
      <c r="I4" s="4"/>
    </row>
    <row r="5" spans="1:9" ht="15.75" customHeight="1">
      <c r="A5" s="4"/>
      <c r="B5" s="4"/>
      <c r="C5" s="4"/>
      <c r="D5" s="4"/>
      <c r="E5" s="5"/>
      <c r="F5" s="4"/>
      <c r="G5" s="4"/>
      <c r="H5" s="4"/>
      <c r="I5" s="4"/>
    </row>
    <row r="6" spans="1:9" ht="15.75" customHeight="1">
      <c r="A6" s="4"/>
      <c r="B6" s="4"/>
      <c r="C6" s="4"/>
      <c r="D6" s="4"/>
      <c r="E6" s="5"/>
      <c r="F6" s="4"/>
      <c r="G6" s="4"/>
      <c r="H6" s="4"/>
      <c r="I6" s="4"/>
    </row>
    <row r="7" spans="1:9" ht="12.75" customHeight="1">
      <c r="A7" s="4"/>
      <c r="B7" s="4"/>
      <c r="C7" s="4"/>
      <c r="D7" s="4"/>
      <c r="E7" s="5"/>
      <c r="F7" s="4"/>
      <c r="G7" s="4"/>
      <c r="H7" s="4"/>
      <c r="I7" s="4"/>
    </row>
    <row r="8" spans="1:20" s="7" customFormat="1" ht="15.75" customHeight="1">
      <c r="A8" s="6"/>
      <c r="B8" s="6"/>
      <c r="C8" s="6"/>
      <c r="D8" s="6"/>
      <c r="E8" s="5"/>
      <c r="F8" s="6"/>
      <c r="G8" s="6"/>
      <c r="H8" s="6"/>
      <c r="I8" s="6"/>
      <c r="J8"/>
      <c r="K8"/>
      <c r="L8"/>
      <c r="M8"/>
      <c r="N8"/>
      <c r="O8"/>
      <c r="P8"/>
      <c r="Q8"/>
      <c r="R8"/>
      <c r="S8"/>
      <c r="T8"/>
    </row>
    <row r="9" spans="1:20" s="7" customFormat="1" ht="15.75" customHeight="1">
      <c r="A9" s="188" t="s">
        <v>68</v>
      </c>
      <c r="B9" s="188"/>
      <c r="C9" s="188"/>
      <c r="D9" s="188"/>
      <c r="E9" s="188"/>
      <c r="F9" s="188"/>
      <c r="G9" s="188"/>
      <c r="H9" s="188"/>
      <c r="I9" s="188"/>
      <c r="J9" s="188"/>
      <c r="K9"/>
      <c r="L9"/>
      <c r="M9"/>
      <c r="N9"/>
      <c r="O9"/>
      <c r="P9"/>
      <c r="Q9"/>
      <c r="R9"/>
      <c r="S9"/>
      <c r="T9"/>
    </row>
    <row r="10" spans="1:9" ht="15">
      <c r="A10" s="6"/>
      <c r="B10" s="6"/>
      <c r="C10" s="6"/>
      <c r="D10" s="6"/>
      <c r="E10" s="5"/>
      <c r="F10" s="6"/>
      <c r="G10" s="6"/>
      <c r="H10" s="6"/>
      <c r="I10" s="6"/>
    </row>
    <row r="11" spans="1:20" ht="12.75">
      <c r="A11" s="8"/>
      <c r="B11" s="8"/>
      <c r="C11" s="9"/>
      <c r="D11" s="10"/>
      <c r="E11" s="11" t="s">
        <v>4</v>
      </c>
      <c r="F11" s="9"/>
      <c r="G11" s="8"/>
      <c r="H11" s="9"/>
      <c r="I11" s="8"/>
      <c r="J11" s="12"/>
      <c r="L11" s="189" t="s">
        <v>5</v>
      </c>
      <c r="M11" s="189"/>
      <c r="N11" s="189"/>
      <c r="O11" s="189"/>
      <c r="P11" s="1"/>
      <c r="Q11" s="189" t="s">
        <v>6</v>
      </c>
      <c r="R11" s="189"/>
      <c r="S11" s="189"/>
      <c r="T11" s="189"/>
    </row>
    <row r="12" spans="1:20" ht="12.75" customHeight="1">
      <c r="A12" s="13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8" t="s">
        <v>12</v>
      </c>
      <c r="G12" s="19" t="s">
        <v>13</v>
      </c>
      <c r="H12" s="20" t="s">
        <v>14</v>
      </c>
      <c r="I12" s="13" t="s">
        <v>15</v>
      </c>
      <c r="J12" s="16" t="s">
        <v>16</v>
      </c>
      <c r="L12" s="21" t="s">
        <v>17</v>
      </c>
      <c r="M12" s="22" t="s">
        <v>18</v>
      </c>
      <c r="N12" s="23" t="s">
        <v>19</v>
      </c>
      <c r="O12" s="24" t="s">
        <v>16</v>
      </c>
      <c r="P12" s="25"/>
      <c r="Q12" s="21" t="s">
        <v>17</v>
      </c>
      <c r="R12" s="22" t="s">
        <v>18</v>
      </c>
      <c r="S12" s="23" t="s">
        <v>19</v>
      </c>
      <c r="T12" s="24" t="s">
        <v>16</v>
      </c>
    </row>
    <row r="13" spans="1:20" ht="18" customHeight="1">
      <c r="A13" s="26"/>
      <c r="B13" s="27"/>
      <c r="C13" s="117" t="s">
        <v>226</v>
      </c>
      <c r="D13" s="118" t="s">
        <v>227</v>
      </c>
      <c r="E13" s="119" t="s">
        <v>42</v>
      </c>
      <c r="F13" s="30">
        <f>SUM(N13)</f>
        <v>0</v>
      </c>
      <c r="G13" s="30">
        <f>SUM(S13)</f>
        <v>0</v>
      </c>
      <c r="H13" s="31">
        <f>SUM(F13:G13)</f>
        <v>0</v>
      </c>
      <c r="I13" s="30">
        <f>SUM(M13+R13)</f>
        <v>0</v>
      </c>
      <c r="J13" s="30">
        <f>SUM(O13+T13)</f>
        <v>0</v>
      </c>
      <c r="L13" s="32"/>
      <c r="M13" s="33"/>
      <c r="N13" s="34">
        <f>SUM(L13:M13)</f>
        <v>0</v>
      </c>
      <c r="O13" s="35"/>
      <c r="P13" s="1"/>
      <c r="Q13" s="32"/>
      <c r="R13" s="33"/>
      <c r="S13" s="34">
        <f>SUM(Q13:R13)</f>
        <v>0</v>
      </c>
      <c r="T13" s="35"/>
    </row>
    <row r="14" spans="1:20" ht="18" customHeight="1">
      <c r="A14" s="36"/>
      <c r="B14" s="37"/>
      <c r="C14" s="26" t="s">
        <v>71</v>
      </c>
      <c r="D14" s="38" t="s">
        <v>72</v>
      </c>
      <c r="E14" s="39" t="s">
        <v>73</v>
      </c>
      <c r="F14" s="40">
        <f>SUM(N14)</f>
        <v>0</v>
      </c>
      <c r="G14" s="40">
        <f>SUM(S14)</f>
        <v>0</v>
      </c>
      <c r="H14" s="41">
        <f>SUM(F14:G14)</f>
        <v>0</v>
      </c>
      <c r="I14" s="40">
        <f>SUM(M14+R14)</f>
        <v>0</v>
      </c>
      <c r="J14" s="40">
        <f>SUM(O14+T14)</f>
        <v>0</v>
      </c>
      <c r="L14" s="32"/>
      <c r="M14" s="33"/>
      <c r="N14" s="34">
        <f>SUM(L14:M14)</f>
        <v>0</v>
      </c>
      <c r="O14" s="35"/>
      <c r="P14" s="1"/>
      <c r="Q14" s="32"/>
      <c r="R14" s="33"/>
      <c r="S14" s="34">
        <f>SUM(Q14:R14)</f>
        <v>0</v>
      </c>
      <c r="T14" s="35"/>
    </row>
    <row r="15" spans="1:20" ht="18" customHeight="1">
      <c r="A15" s="42"/>
      <c r="B15" s="43"/>
      <c r="C15" s="42" t="s">
        <v>74</v>
      </c>
      <c r="D15" s="44" t="s">
        <v>75</v>
      </c>
      <c r="E15" s="45" t="s">
        <v>76</v>
      </c>
      <c r="F15" s="46">
        <f>SUM(N15)</f>
        <v>0</v>
      </c>
      <c r="G15" s="46">
        <f>SUM(S15)</f>
        <v>0</v>
      </c>
      <c r="H15" s="47">
        <f>SUM(F15:G15)</f>
        <v>0</v>
      </c>
      <c r="I15" s="46">
        <f>SUM(M15+R15)</f>
        <v>0</v>
      </c>
      <c r="J15" s="46">
        <f>SUM(O15+T15)</f>
        <v>0</v>
      </c>
      <c r="L15" s="32"/>
      <c r="M15" s="33"/>
      <c r="N15" s="34">
        <f>SUM(L15:M15)</f>
        <v>0</v>
      </c>
      <c r="O15" s="35"/>
      <c r="P15" s="1"/>
      <c r="Q15" s="32"/>
      <c r="R15" s="33"/>
      <c r="S15" s="34">
        <f>SUM(Q15:R15)</f>
        <v>0</v>
      </c>
      <c r="T15" s="35"/>
    </row>
    <row r="16" spans="1:20" ht="18" customHeight="1">
      <c r="A16" s="48"/>
      <c r="B16" s="49"/>
      <c r="C16" s="48"/>
      <c r="D16" s="50"/>
      <c r="E16" s="51"/>
      <c r="F16" s="52">
        <f>SUM(N16)</f>
        <v>0</v>
      </c>
      <c r="G16" s="52">
        <f>SUM(S16)</f>
        <v>0</v>
      </c>
      <c r="H16" s="53">
        <f>SUM(F16:G16)</f>
        <v>0</v>
      </c>
      <c r="I16" s="52">
        <f>SUM(M16+R16)</f>
        <v>0</v>
      </c>
      <c r="J16" s="52">
        <f>SUM(O16+T16)</f>
        <v>0</v>
      </c>
      <c r="L16" s="32"/>
      <c r="M16" s="33"/>
      <c r="N16" s="34">
        <f>SUM(L16:M16)</f>
        <v>0</v>
      </c>
      <c r="O16" s="35"/>
      <c r="P16" s="1"/>
      <c r="Q16" s="32"/>
      <c r="R16" s="33"/>
      <c r="S16" s="34">
        <f>SUM(Q16:R16)</f>
        <v>0</v>
      </c>
      <c r="T16" s="35"/>
    </row>
    <row r="17" spans="1:20" ht="13.5" customHeight="1">
      <c r="A17" s="54"/>
      <c r="B17" s="55"/>
      <c r="C17" s="55"/>
      <c r="D17" s="56"/>
      <c r="E17" s="57"/>
      <c r="F17" s="58"/>
      <c r="G17" s="58"/>
      <c r="H17" s="59"/>
      <c r="I17" s="58"/>
      <c r="J17" s="58"/>
      <c r="L17" s="54"/>
      <c r="M17" s="54"/>
      <c r="N17" s="60"/>
      <c r="O17" s="54"/>
      <c r="P17" s="61"/>
      <c r="Q17" s="54"/>
      <c r="R17" s="54"/>
      <c r="S17" s="60"/>
      <c r="T17" s="54"/>
    </row>
    <row r="18" spans="2:20" ht="13.5" customHeight="1">
      <c r="B18" s="55"/>
      <c r="F18" s="58"/>
      <c r="G18" s="58"/>
      <c r="H18" s="59"/>
      <c r="I18" s="58"/>
      <c r="J18" s="58"/>
      <c r="L18" s="54"/>
      <c r="M18" s="54"/>
      <c r="N18" s="60"/>
      <c r="O18" s="54"/>
      <c r="P18" s="61"/>
      <c r="Q18" s="54"/>
      <c r="R18" s="54"/>
      <c r="S18" s="60"/>
      <c r="T18" s="54"/>
    </row>
    <row r="19" spans="4:5" ht="13.5" customHeight="1">
      <c r="D19" s="4"/>
      <c r="E19" s="5"/>
    </row>
    <row r="20" spans="1:5" ht="13.5" customHeight="1">
      <c r="A20" s="62" t="s">
        <v>330</v>
      </c>
      <c r="D20" s="4"/>
      <c r="E20" s="5"/>
    </row>
    <row r="21" ht="12.75">
      <c r="A21" s="135" t="s">
        <v>284</v>
      </c>
    </row>
  </sheetData>
  <sheetProtection selectLockedCells="1" selectUnlockedCells="1"/>
  <mergeCells count="6">
    <mergeCell ref="A1:J1"/>
    <mergeCell ref="A2:J2"/>
    <mergeCell ref="A3:J3"/>
    <mergeCell ref="A9:J9"/>
    <mergeCell ref="L11:O11"/>
    <mergeCell ref="Q11:T11"/>
  </mergeCells>
  <printOptions horizontalCentered="1"/>
  <pageMargins left="0.7875" right="0.5902777777777778" top="0.5402777777777777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9">
      <selection activeCell="V20" sqref="V19:V20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187" t="s">
        <v>77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">
      <c r="A2" s="187" t="s">
        <v>78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">
      <c r="A3" s="187" t="str">
        <f>'Sen C'!A3</f>
        <v>28. / 29. Januar 2017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9" ht="13.5" customHeight="1">
      <c r="A4" s="2"/>
      <c r="B4" s="2"/>
      <c r="C4" s="2"/>
      <c r="D4" s="2"/>
      <c r="E4" s="3"/>
      <c r="F4" s="2"/>
      <c r="G4" s="2"/>
      <c r="H4" s="2"/>
      <c r="I4" s="4"/>
    </row>
    <row r="5" spans="1:9" ht="15.75" customHeight="1">
      <c r="A5" s="4"/>
      <c r="B5" s="4"/>
      <c r="C5" s="4"/>
      <c r="D5" s="4"/>
      <c r="E5" s="5"/>
      <c r="F5" s="4"/>
      <c r="G5" s="4"/>
      <c r="H5" s="4"/>
      <c r="I5" s="4"/>
    </row>
    <row r="6" spans="1:9" ht="15.75" customHeight="1">
      <c r="A6" s="190" t="s">
        <v>230</v>
      </c>
      <c r="B6" s="190"/>
      <c r="C6" s="190"/>
      <c r="D6" s="190"/>
      <c r="E6" s="190"/>
      <c r="F6" s="190"/>
      <c r="G6" s="190"/>
      <c r="H6" s="190"/>
      <c r="I6" s="190"/>
    </row>
    <row r="7" spans="1:9" ht="12.75" customHeight="1">
      <c r="A7" s="4"/>
      <c r="B7" s="4"/>
      <c r="C7" s="4"/>
      <c r="D7" s="4"/>
      <c r="E7" s="5"/>
      <c r="F7" s="4"/>
      <c r="G7" s="4"/>
      <c r="H7" s="4"/>
      <c r="I7" s="4"/>
    </row>
    <row r="8" spans="1:20" s="7" customFormat="1" ht="15.75" customHeight="1">
      <c r="A8" s="6"/>
      <c r="B8" s="6"/>
      <c r="C8" s="6"/>
      <c r="D8" s="6"/>
      <c r="E8" s="5"/>
      <c r="F8" s="6"/>
      <c r="G8" s="6"/>
      <c r="H8" s="6"/>
      <c r="I8" s="6"/>
      <c r="J8"/>
      <c r="K8"/>
      <c r="L8"/>
      <c r="M8"/>
      <c r="N8"/>
      <c r="O8"/>
      <c r="P8"/>
      <c r="Q8"/>
      <c r="R8"/>
      <c r="S8"/>
      <c r="T8"/>
    </row>
    <row r="9" spans="1:20" s="7" customFormat="1" ht="15.75" customHeight="1">
      <c r="A9" s="188" t="s">
        <v>79</v>
      </c>
      <c r="B9" s="188"/>
      <c r="C9" s="188"/>
      <c r="D9" s="188"/>
      <c r="E9" s="188"/>
      <c r="F9" s="188"/>
      <c r="G9" s="188"/>
      <c r="H9" s="188"/>
      <c r="I9" s="188"/>
      <c r="J9" s="188"/>
      <c r="K9"/>
      <c r="L9"/>
      <c r="M9"/>
      <c r="N9"/>
      <c r="O9"/>
      <c r="P9"/>
      <c r="Q9"/>
      <c r="R9"/>
      <c r="S9"/>
      <c r="T9"/>
    </row>
    <row r="10" spans="1:9" ht="15">
      <c r="A10" s="6"/>
      <c r="B10" s="6"/>
      <c r="C10" s="6"/>
      <c r="D10" s="6"/>
      <c r="E10" s="5"/>
      <c r="F10" s="6"/>
      <c r="G10" s="6"/>
      <c r="H10" s="6"/>
      <c r="I10" s="6"/>
    </row>
    <row r="11" spans="1:20" ht="12.75">
      <c r="A11" s="8"/>
      <c r="B11" s="8"/>
      <c r="C11" s="9"/>
      <c r="D11" s="10"/>
      <c r="E11" s="11" t="s">
        <v>4</v>
      </c>
      <c r="F11" s="9"/>
      <c r="G11" s="8"/>
      <c r="H11" s="9"/>
      <c r="I11" s="8"/>
      <c r="J11" s="12"/>
      <c r="L11" s="189" t="s">
        <v>5</v>
      </c>
      <c r="M11" s="189"/>
      <c r="N11" s="189"/>
      <c r="O11" s="189"/>
      <c r="P11" s="1"/>
      <c r="Q11" s="189" t="s">
        <v>6</v>
      </c>
      <c r="R11" s="189"/>
      <c r="S11" s="189"/>
      <c r="T11" s="189"/>
    </row>
    <row r="12" spans="1:20" ht="12.75" customHeight="1">
      <c r="A12" s="13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8" t="s">
        <v>12</v>
      </c>
      <c r="G12" s="19" t="s">
        <v>13</v>
      </c>
      <c r="H12" s="20" t="s">
        <v>14</v>
      </c>
      <c r="I12" s="13" t="s">
        <v>15</v>
      </c>
      <c r="J12" s="16" t="s">
        <v>16</v>
      </c>
      <c r="L12" s="21" t="s">
        <v>17</v>
      </c>
      <c r="M12" s="22" t="s">
        <v>18</v>
      </c>
      <c r="N12" s="23" t="s">
        <v>19</v>
      </c>
      <c r="O12" s="24" t="s">
        <v>16</v>
      </c>
      <c r="P12" s="25"/>
      <c r="Q12" s="21" t="s">
        <v>17</v>
      </c>
      <c r="R12" s="22" t="s">
        <v>18</v>
      </c>
      <c r="S12" s="23" t="s">
        <v>19</v>
      </c>
      <c r="T12" s="24" t="s">
        <v>16</v>
      </c>
    </row>
    <row r="13" spans="1:20" ht="16.5" customHeight="1">
      <c r="A13" s="262">
        <v>1</v>
      </c>
      <c r="B13" s="306" t="s">
        <v>281</v>
      </c>
      <c r="C13" s="264" t="s">
        <v>187</v>
      </c>
      <c r="D13" s="293" t="s">
        <v>201</v>
      </c>
      <c r="E13" s="266" t="s">
        <v>22</v>
      </c>
      <c r="F13" s="272">
        <f aca="true" t="shared" si="0" ref="F13:F24">SUM(N13)</f>
        <v>541</v>
      </c>
      <c r="G13" s="272">
        <f aca="true" t="shared" si="1" ref="G13:G24">SUM(S13)</f>
        <v>559</v>
      </c>
      <c r="H13" s="269">
        <f aca="true" t="shared" si="2" ref="H13:H24">SUM(F13:G13)</f>
        <v>1100</v>
      </c>
      <c r="I13" s="272">
        <f aca="true" t="shared" si="3" ref="I13:I24">SUM(M13+R13)</f>
        <v>374</v>
      </c>
      <c r="J13" s="272">
        <f aca="true" t="shared" si="4" ref="J13:J24">SUM(O13+T13)</f>
        <v>6</v>
      </c>
      <c r="L13" s="32">
        <v>375</v>
      </c>
      <c r="M13" s="33">
        <v>166</v>
      </c>
      <c r="N13" s="34">
        <f aca="true" t="shared" si="5" ref="N13:N24">SUM(L13:M13)</f>
        <v>541</v>
      </c>
      <c r="O13" s="35">
        <v>3</v>
      </c>
      <c r="P13" s="1"/>
      <c r="Q13" s="32">
        <v>351</v>
      </c>
      <c r="R13" s="33">
        <v>208</v>
      </c>
      <c r="S13" s="34">
        <f aca="true" t="shared" si="6" ref="S13:S24">SUM(Q13:R13)</f>
        <v>559</v>
      </c>
      <c r="T13" s="35">
        <v>3</v>
      </c>
    </row>
    <row r="14" spans="1:20" ht="18" customHeight="1">
      <c r="A14" s="263">
        <v>2</v>
      </c>
      <c r="B14" s="307"/>
      <c r="C14" s="267" t="s">
        <v>148</v>
      </c>
      <c r="D14" s="268" t="s">
        <v>152</v>
      </c>
      <c r="E14" s="266" t="s">
        <v>29</v>
      </c>
      <c r="F14" s="272">
        <f t="shared" si="0"/>
        <v>526</v>
      </c>
      <c r="G14" s="272">
        <f t="shared" si="1"/>
        <v>529</v>
      </c>
      <c r="H14" s="269">
        <f t="shared" si="2"/>
        <v>1055</v>
      </c>
      <c r="I14" s="272">
        <f t="shared" si="3"/>
        <v>306</v>
      </c>
      <c r="J14" s="272">
        <f t="shared" si="4"/>
        <v>12</v>
      </c>
      <c r="L14" s="32">
        <v>367</v>
      </c>
      <c r="M14" s="33">
        <v>159</v>
      </c>
      <c r="N14" s="34">
        <f t="shared" si="5"/>
        <v>526</v>
      </c>
      <c r="O14" s="35">
        <v>5</v>
      </c>
      <c r="P14" s="1"/>
      <c r="Q14" s="32">
        <v>382</v>
      </c>
      <c r="R14" s="33">
        <v>147</v>
      </c>
      <c r="S14" s="34">
        <f t="shared" si="6"/>
        <v>529</v>
      </c>
      <c r="T14" s="35">
        <v>7</v>
      </c>
    </row>
    <row r="15" spans="1:20" ht="18" customHeight="1">
      <c r="A15" s="263">
        <v>3</v>
      </c>
      <c r="B15" s="278"/>
      <c r="C15" s="292" t="s">
        <v>147</v>
      </c>
      <c r="D15" s="293" t="s">
        <v>151</v>
      </c>
      <c r="E15" s="266" t="s">
        <v>28</v>
      </c>
      <c r="F15" s="272">
        <f t="shared" si="0"/>
        <v>492</v>
      </c>
      <c r="G15" s="294">
        <f t="shared" si="1"/>
        <v>534</v>
      </c>
      <c r="H15" s="295">
        <f t="shared" si="2"/>
        <v>1026</v>
      </c>
      <c r="I15" s="294">
        <f t="shared" si="3"/>
        <v>312</v>
      </c>
      <c r="J15" s="294">
        <f t="shared" si="4"/>
        <v>21</v>
      </c>
      <c r="L15" s="32">
        <v>355</v>
      </c>
      <c r="M15" s="33">
        <v>137</v>
      </c>
      <c r="N15" s="34">
        <f t="shared" si="5"/>
        <v>492</v>
      </c>
      <c r="O15" s="35">
        <v>10</v>
      </c>
      <c r="P15" s="1"/>
      <c r="Q15" s="32">
        <v>359</v>
      </c>
      <c r="R15" s="33">
        <v>175</v>
      </c>
      <c r="S15" s="34">
        <f t="shared" si="6"/>
        <v>534</v>
      </c>
      <c r="T15" s="35">
        <v>11</v>
      </c>
    </row>
    <row r="16" spans="1:20" ht="17.25" customHeight="1">
      <c r="A16" s="101">
        <v>4</v>
      </c>
      <c r="B16" s="73"/>
      <c r="C16" s="170" t="s">
        <v>183</v>
      </c>
      <c r="D16" s="105" t="s">
        <v>115</v>
      </c>
      <c r="E16" s="29" t="s">
        <v>34</v>
      </c>
      <c r="F16" s="40">
        <f t="shared" si="0"/>
        <v>546</v>
      </c>
      <c r="G16" s="40">
        <f t="shared" si="1"/>
        <v>476</v>
      </c>
      <c r="H16" s="41">
        <f t="shared" si="2"/>
        <v>1022</v>
      </c>
      <c r="I16" s="40">
        <f t="shared" si="3"/>
        <v>331</v>
      </c>
      <c r="J16" s="40">
        <f t="shared" si="4"/>
        <v>10</v>
      </c>
      <c r="L16" s="32">
        <v>361</v>
      </c>
      <c r="M16" s="33">
        <v>185</v>
      </c>
      <c r="N16" s="34">
        <f t="shared" si="5"/>
        <v>546</v>
      </c>
      <c r="O16" s="35">
        <v>2</v>
      </c>
      <c r="P16" s="1"/>
      <c r="Q16" s="32">
        <v>330</v>
      </c>
      <c r="R16" s="33">
        <v>146</v>
      </c>
      <c r="S16" s="34">
        <f t="shared" si="6"/>
        <v>476</v>
      </c>
      <c r="T16" s="35">
        <v>8</v>
      </c>
    </row>
    <row r="17" spans="1:20" ht="18" customHeight="1" thickBot="1">
      <c r="A17" s="141">
        <v>5</v>
      </c>
      <c r="B17" s="164"/>
      <c r="C17" s="171" t="s">
        <v>184</v>
      </c>
      <c r="D17" s="172" t="s">
        <v>218</v>
      </c>
      <c r="E17" s="45" t="s">
        <v>35</v>
      </c>
      <c r="F17" s="139">
        <f t="shared" si="0"/>
        <v>515</v>
      </c>
      <c r="G17" s="139">
        <f t="shared" si="1"/>
        <v>505</v>
      </c>
      <c r="H17" s="140">
        <f t="shared" si="2"/>
        <v>1020</v>
      </c>
      <c r="I17" s="139">
        <f t="shared" si="3"/>
        <v>300</v>
      </c>
      <c r="J17" s="139">
        <f t="shared" si="4"/>
        <v>20</v>
      </c>
      <c r="L17" s="32">
        <v>374</v>
      </c>
      <c r="M17" s="33">
        <v>141</v>
      </c>
      <c r="N17" s="34">
        <f t="shared" si="5"/>
        <v>515</v>
      </c>
      <c r="O17" s="35">
        <v>10</v>
      </c>
      <c r="P17" s="1"/>
      <c r="Q17" s="32">
        <v>346</v>
      </c>
      <c r="R17" s="33">
        <v>159</v>
      </c>
      <c r="S17" s="34">
        <f t="shared" si="6"/>
        <v>505</v>
      </c>
      <c r="T17" s="35">
        <v>10</v>
      </c>
    </row>
    <row r="18" spans="1:20" ht="18" customHeight="1">
      <c r="A18" s="36">
        <v>6</v>
      </c>
      <c r="B18" s="175" t="s">
        <v>281</v>
      </c>
      <c r="C18" s="167" t="s">
        <v>186</v>
      </c>
      <c r="D18" s="105" t="s">
        <v>200</v>
      </c>
      <c r="E18" s="29" t="s">
        <v>21</v>
      </c>
      <c r="F18" s="52">
        <f t="shared" si="0"/>
        <v>508</v>
      </c>
      <c r="G18" s="52">
        <f t="shared" si="1"/>
        <v>494</v>
      </c>
      <c r="H18" s="53">
        <f t="shared" si="2"/>
        <v>1002</v>
      </c>
      <c r="I18" s="52">
        <f t="shared" si="3"/>
        <v>301</v>
      </c>
      <c r="J18" s="52">
        <f t="shared" si="4"/>
        <v>15</v>
      </c>
      <c r="L18" s="32">
        <v>360</v>
      </c>
      <c r="M18" s="33">
        <v>148</v>
      </c>
      <c r="N18" s="34">
        <f t="shared" si="5"/>
        <v>508</v>
      </c>
      <c r="O18" s="35">
        <v>10</v>
      </c>
      <c r="P18" s="1"/>
      <c r="Q18" s="32">
        <v>341</v>
      </c>
      <c r="R18" s="33">
        <v>153</v>
      </c>
      <c r="S18" s="34">
        <f t="shared" si="6"/>
        <v>494</v>
      </c>
      <c r="T18" s="35">
        <v>5</v>
      </c>
    </row>
    <row r="19" spans="1:20" ht="20.25" customHeight="1">
      <c r="A19" s="36">
        <v>7</v>
      </c>
      <c r="B19" s="66"/>
      <c r="C19" s="173" t="s">
        <v>123</v>
      </c>
      <c r="D19" s="169" t="s">
        <v>128</v>
      </c>
      <c r="E19" s="29" t="s">
        <v>73</v>
      </c>
      <c r="F19" s="40">
        <f t="shared" si="0"/>
        <v>508</v>
      </c>
      <c r="G19" s="40">
        <f t="shared" si="1"/>
        <v>488</v>
      </c>
      <c r="H19" s="41">
        <f t="shared" si="2"/>
        <v>996</v>
      </c>
      <c r="I19" s="40">
        <f t="shared" si="3"/>
        <v>308</v>
      </c>
      <c r="J19" s="40">
        <f t="shared" si="4"/>
        <v>16</v>
      </c>
      <c r="L19" s="32">
        <v>345</v>
      </c>
      <c r="M19" s="33">
        <v>163</v>
      </c>
      <c r="N19" s="34">
        <f t="shared" si="5"/>
        <v>508</v>
      </c>
      <c r="O19" s="35">
        <v>6</v>
      </c>
      <c r="P19" s="1"/>
      <c r="Q19" s="32">
        <v>343</v>
      </c>
      <c r="R19" s="33">
        <v>145</v>
      </c>
      <c r="S19" s="34">
        <f t="shared" si="6"/>
        <v>488</v>
      </c>
      <c r="T19" s="35">
        <v>10</v>
      </c>
    </row>
    <row r="20" spans="1:20" ht="18" customHeight="1">
      <c r="A20" s="48">
        <v>8</v>
      </c>
      <c r="B20" s="86"/>
      <c r="C20" s="173" t="s">
        <v>295</v>
      </c>
      <c r="D20" s="109" t="s">
        <v>129</v>
      </c>
      <c r="E20" s="29" t="s">
        <v>80</v>
      </c>
      <c r="F20" s="30">
        <f t="shared" si="0"/>
        <v>498</v>
      </c>
      <c r="G20" s="30">
        <f t="shared" si="1"/>
        <v>498</v>
      </c>
      <c r="H20" s="31">
        <f t="shared" si="2"/>
        <v>996</v>
      </c>
      <c r="I20" s="30">
        <f t="shared" si="3"/>
        <v>293</v>
      </c>
      <c r="J20" s="30">
        <f t="shared" si="4"/>
        <v>24</v>
      </c>
      <c r="L20" s="32">
        <v>346</v>
      </c>
      <c r="M20" s="33">
        <v>152</v>
      </c>
      <c r="N20" s="34">
        <f t="shared" si="5"/>
        <v>498</v>
      </c>
      <c r="O20" s="35">
        <v>14</v>
      </c>
      <c r="P20" s="1"/>
      <c r="Q20" s="32">
        <v>357</v>
      </c>
      <c r="R20" s="33">
        <v>141</v>
      </c>
      <c r="S20" s="34">
        <f t="shared" si="6"/>
        <v>498</v>
      </c>
      <c r="T20" s="35">
        <v>10</v>
      </c>
    </row>
    <row r="21" spans="1:20" ht="18" customHeight="1">
      <c r="A21" s="36">
        <v>9</v>
      </c>
      <c r="B21" s="92"/>
      <c r="C21" s="48" t="s">
        <v>124</v>
      </c>
      <c r="D21" s="109" t="s">
        <v>127</v>
      </c>
      <c r="E21" s="51" t="s">
        <v>76</v>
      </c>
      <c r="F21" s="52">
        <f t="shared" si="0"/>
        <v>482</v>
      </c>
      <c r="G21" s="52">
        <f t="shared" si="1"/>
        <v>511</v>
      </c>
      <c r="H21" s="53">
        <f t="shared" si="2"/>
        <v>993</v>
      </c>
      <c r="I21" s="52">
        <f t="shared" si="3"/>
        <v>289</v>
      </c>
      <c r="J21" s="52">
        <f t="shared" si="4"/>
        <v>16</v>
      </c>
      <c r="L21" s="32">
        <v>335</v>
      </c>
      <c r="M21" s="33">
        <v>147</v>
      </c>
      <c r="N21" s="34">
        <f t="shared" si="5"/>
        <v>482</v>
      </c>
      <c r="O21" s="35">
        <v>7</v>
      </c>
      <c r="P21" s="1"/>
      <c r="Q21" s="32">
        <v>369</v>
      </c>
      <c r="R21" s="33">
        <v>142</v>
      </c>
      <c r="S21" s="34">
        <f t="shared" si="6"/>
        <v>511</v>
      </c>
      <c r="T21" s="35">
        <v>9</v>
      </c>
    </row>
    <row r="22" spans="1:20" ht="17.25" customHeight="1">
      <c r="A22" s="36">
        <v>10</v>
      </c>
      <c r="B22" s="73"/>
      <c r="C22" s="122" t="s">
        <v>182</v>
      </c>
      <c r="D22" s="108" t="s">
        <v>209</v>
      </c>
      <c r="E22" s="51" t="s">
        <v>33</v>
      </c>
      <c r="F22" s="30">
        <f t="shared" si="0"/>
        <v>484</v>
      </c>
      <c r="G22" s="30">
        <f t="shared" si="1"/>
        <v>484</v>
      </c>
      <c r="H22" s="31">
        <f t="shared" si="2"/>
        <v>968</v>
      </c>
      <c r="I22" s="30">
        <f t="shared" si="3"/>
        <v>310</v>
      </c>
      <c r="J22" s="30">
        <f t="shared" si="4"/>
        <v>19</v>
      </c>
      <c r="L22" s="32">
        <v>334</v>
      </c>
      <c r="M22" s="33">
        <v>150</v>
      </c>
      <c r="N22" s="34">
        <f t="shared" si="5"/>
        <v>484</v>
      </c>
      <c r="O22" s="35">
        <v>9</v>
      </c>
      <c r="P22" s="1"/>
      <c r="Q22" s="32">
        <v>324</v>
      </c>
      <c r="R22" s="33">
        <v>160</v>
      </c>
      <c r="S22" s="34">
        <f t="shared" si="6"/>
        <v>484</v>
      </c>
      <c r="T22" s="35">
        <v>10</v>
      </c>
    </row>
    <row r="23" spans="1:20" ht="17.25" customHeight="1">
      <c r="A23" s="36">
        <v>11</v>
      </c>
      <c r="B23" s="147"/>
      <c r="C23" s="36" t="s">
        <v>251</v>
      </c>
      <c r="D23" s="105" t="s">
        <v>252</v>
      </c>
      <c r="E23" s="29" t="s">
        <v>61</v>
      </c>
      <c r="F23" s="30">
        <f t="shared" si="0"/>
        <v>457</v>
      </c>
      <c r="G23" s="30">
        <f t="shared" si="1"/>
        <v>0</v>
      </c>
      <c r="H23" s="31">
        <f t="shared" si="2"/>
        <v>457</v>
      </c>
      <c r="I23" s="30">
        <f t="shared" si="3"/>
        <v>140</v>
      </c>
      <c r="J23" s="30">
        <f t="shared" si="4"/>
        <v>7</v>
      </c>
      <c r="L23" s="32">
        <v>317</v>
      </c>
      <c r="M23" s="33">
        <v>140</v>
      </c>
      <c r="N23" s="34">
        <f t="shared" si="5"/>
        <v>457</v>
      </c>
      <c r="O23" s="35">
        <v>7</v>
      </c>
      <c r="P23" s="1"/>
      <c r="Q23" s="32"/>
      <c r="R23" s="33"/>
      <c r="S23" s="34">
        <f t="shared" si="6"/>
        <v>0</v>
      </c>
      <c r="T23" s="35"/>
    </row>
    <row r="24" spans="1:20" ht="18" customHeight="1">
      <c r="A24" s="48">
        <v>12</v>
      </c>
      <c r="B24" s="148"/>
      <c r="C24" s="65" t="s">
        <v>157</v>
      </c>
      <c r="D24" s="104" t="s">
        <v>163</v>
      </c>
      <c r="E24" s="51" t="s">
        <v>36</v>
      </c>
      <c r="F24" s="30">
        <f t="shared" si="0"/>
        <v>422</v>
      </c>
      <c r="G24" s="30">
        <f t="shared" si="1"/>
        <v>0</v>
      </c>
      <c r="H24" s="31">
        <f t="shared" si="2"/>
        <v>422</v>
      </c>
      <c r="I24" s="30">
        <f t="shared" si="3"/>
        <v>107</v>
      </c>
      <c r="J24" s="30">
        <f t="shared" si="4"/>
        <v>26</v>
      </c>
      <c r="L24" s="32">
        <v>315</v>
      </c>
      <c r="M24" s="33">
        <v>107</v>
      </c>
      <c r="N24" s="34">
        <f t="shared" si="5"/>
        <v>422</v>
      </c>
      <c r="O24" s="35">
        <v>26</v>
      </c>
      <c r="P24" s="1"/>
      <c r="Q24" s="32"/>
      <c r="R24" s="33"/>
      <c r="S24" s="34">
        <f t="shared" si="6"/>
        <v>0</v>
      </c>
      <c r="T24" s="35"/>
    </row>
    <row r="25" spans="1:20" ht="18" customHeight="1">
      <c r="A25" s="36"/>
      <c r="B25" s="165" t="s">
        <v>98</v>
      </c>
      <c r="C25" s="174" t="s">
        <v>185</v>
      </c>
      <c r="D25" s="103" t="s">
        <v>210</v>
      </c>
      <c r="E25" s="51" t="s">
        <v>20</v>
      </c>
      <c r="F25" s="52">
        <f>SUM(N25)</f>
        <v>0</v>
      </c>
      <c r="G25" s="52">
        <f>SUM(S25)</f>
        <v>0</v>
      </c>
      <c r="H25" s="53">
        <f>SUM(F25:G25)</f>
        <v>0</v>
      </c>
      <c r="I25" s="52">
        <f>SUM(M25+R25)</f>
        <v>0</v>
      </c>
      <c r="J25" s="52">
        <f>SUM(O25+T25)</f>
        <v>0</v>
      </c>
      <c r="L25" s="32"/>
      <c r="M25" s="33"/>
      <c r="N25" s="34">
        <f>SUM(L25:M25)</f>
        <v>0</v>
      </c>
      <c r="O25" s="35"/>
      <c r="P25" s="1"/>
      <c r="Q25" s="32"/>
      <c r="R25" s="33"/>
      <c r="S25" s="34">
        <f>SUM(Q25:R25)</f>
        <v>0</v>
      </c>
      <c r="T25" s="35"/>
    </row>
    <row r="26" spans="1:20" ht="18" customHeight="1">
      <c r="A26" s="36"/>
      <c r="B26" s="77"/>
      <c r="C26" s="149"/>
      <c r="D26" s="50"/>
      <c r="E26" s="51"/>
      <c r="F26" s="30">
        <f>SUM(N26)</f>
        <v>0</v>
      </c>
      <c r="G26" s="30">
        <f>SUM(S26)</f>
        <v>0</v>
      </c>
      <c r="H26" s="31">
        <f>SUM(F26:G26)</f>
        <v>0</v>
      </c>
      <c r="I26" s="30">
        <f>SUM(M26+R26)</f>
        <v>0</v>
      </c>
      <c r="J26" s="30">
        <f>SUM(O26+T26)</f>
        <v>0</v>
      </c>
      <c r="L26" s="32"/>
      <c r="M26" s="33"/>
      <c r="N26" s="34">
        <f>SUM(L26:M26)</f>
        <v>0</v>
      </c>
      <c r="O26" s="35"/>
      <c r="P26" s="1"/>
      <c r="Q26" s="32"/>
      <c r="R26" s="33"/>
      <c r="S26" s="34">
        <f>SUM(Q26:R26)</f>
        <v>0</v>
      </c>
      <c r="T26" s="35"/>
    </row>
    <row r="27" spans="1:20" ht="18" customHeight="1">
      <c r="A27" s="36"/>
      <c r="B27" s="73"/>
      <c r="C27" s="150"/>
      <c r="D27" s="28"/>
      <c r="E27" s="51"/>
      <c r="F27" s="52">
        <f>SUM(N27)</f>
        <v>0</v>
      </c>
      <c r="G27" s="52">
        <f>SUM(S27)</f>
        <v>0</v>
      </c>
      <c r="H27" s="53">
        <f>SUM(F27:G27)</f>
        <v>0</v>
      </c>
      <c r="I27" s="52">
        <f>SUM(M27+R27)</f>
        <v>0</v>
      </c>
      <c r="J27" s="52">
        <f>SUM(O27+T27)</f>
        <v>0</v>
      </c>
      <c r="L27" s="32"/>
      <c r="M27" s="33"/>
      <c r="N27" s="34">
        <f>SUM(L27:M27)</f>
        <v>0</v>
      </c>
      <c r="O27" s="35"/>
      <c r="P27" s="1"/>
      <c r="Q27" s="32"/>
      <c r="R27" s="33"/>
      <c r="S27" s="34">
        <f>SUM(Q27:R27)</f>
        <v>0</v>
      </c>
      <c r="T27" s="35"/>
    </row>
    <row r="28" spans="1:20" ht="18" customHeight="1">
      <c r="A28" s="48"/>
      <c r="B28" s="83"/>
      <c r="C28" s="65"/>
      <c r="D28" s="109"/>
      <c r="E28" s="29"/>
      <c r="F28" s="30">
        <f>SUM(N28)</f>
        <v>0</v>
      </c>
      <c r="G28" s="30">
        <f>SUM(S28)</f>
        <v>0</v>
      </c>
      <c r="H28" s="31">
        <f>SUM(F28:G28)</f>
        <v>0</v>
      </c>
      <c r="I28" s="30">
        <f>SUM(M28+R28)</f>
        <v>0</v>
      </c>
      <c r="J28" s="30">
        <f>SUM(O28+T28)</f>
        <v>0</v>
      </c>
      <c r="L28" s="32"/>
      <c r="M28" s="33"/>
      <c r="N28" s="34">
        <f>SUM(L28:M28)</f>
        <v>0</v>
      </c>
      <c r="O28" s="35"/>
      <c r="P28" s="1"/>
      <c r="Q28" s="32"/>
      <c r="R28" s="33"/>
      <c r="S28" s="34">
        <f>SUM(Q28:R28)</f>
        <v>0</v>
      </c>
      <c r="T28" s="35"/>
    </row>
    <row r="29" spans="1:20" ht="13.5" customHeight="1">
      <c r="A29" s="54"/>
      <c r="B29" s="79"/>
      <c r="C29" s="55"/>
      <c r="D29" s="56"/>
      <c r="E29" s="57"/>
      <c r="F29" s="58"/>
      <c r="G29" s="58"/>
      <c r="H29" s="59"/>
      <c r="I29" s="58"/>
      <c r="J29" s="58"/>
      <c r="L29" s="54"/>
      <c r="M29" s="54"/>
      <c r="N29" s="60"/>
      <c r="O29" s="54"/>
      <c r="P29" s="61"/>
      <c r="Q29" s="54"/>
      <c r="R29" s="54"/>
      <c r="S29" s="60"/>
      <c r="T29" s="54"/>
    </row>
    <row r="30" spans="1:20" ht="13.5" customHeight="1">
      <c r="A30" s="54"/>
      <c r="B30" s="155" t="s">
        <v>281</v>
      </c>
      <c r="C30" s="55" t="s">
        <v>282</v>
      </c>
      <c r="D30" s="56"/>
      <c r="E30" s="57"/>
      <c r="F30" s="58"/>
      <c r="G30" s="58"/>
      <c r="H30" s="59"/>
      <c r="I30" s="58"/>
      <c r="J30" s="58"/>
      <c r="L30" s="54"/>
      <c r="M30" s="54"/>
      <c r="N30" s="60"/>
      <c r="O30" s="54"/>
      <c r="P30" s="61"/>
      <c r="Q30" s="54"/>
      <c r="R30" s="54"/>
      <c r="S30" s="60"/>
      <c r="T30" s="54"/>
    </row>
    <row r="31" spans="1:20" ht="13.5" customHeight="1">
      <c r="A31" s="54"/>
      <c r="B31" s="134"/>
      <c r="C31" s="55"/>
      <c r="D31" s="56"/>
      <c r="E31" s="57"/>
      <c r="F31" s="58"/>
      <c r="G31" s="58"/>
      <c r="H31" s="59"/>
      <c r="I31" s="58"/>
      <c r="J31" s="58"/>
      <c r="L31" s="54"/>
      <c r="M31" s="54"/>
      <c r="N31" s="60"/>
      <c r="O31" s="54"/>
      <c r="P31" s="61"/>
      <c r="Q31" s="54"/>
      <c r="R31" s="54"/>
      <c r="S31" s="60"/>
      <c r="T31" s="54"/>
    </row>
    <row r="32" spans="1:20" ht="13.5" customHeight="1">
      <c r="A32" s="1" t="s">
        <v>81</v>
      </c>
      <c r="B32" s="77"/>
      <c r="F32" s="58"/>
      <c r="G32" s="58"/>
      <c r="H32" s="59"/>
      <c r="I32" s="58"/>
      <c r="J32" s="58"/>
      <c r="L32" s="54"/>
      <c r="M32" s="54"/>
      <c r="N32" s="60"/>
      <c r="O32" s="54"/>
      <c r="P32" s="61"/>
      <c r="Q32" s="54"/>
      <c r="R32" s="54"/>
      <c r="S32" s="60"/>
      <c r="T32" s="54"/>
    </row>
    <row r="33" spans="4:5" ht="13.5" customHeight="1">
      <c r="D33" s="4"/>
      <c r="E33" s="5"/>
    </row>
    <row r="34" spans="1:5" ht="13.5" customHeight="1">
      <c r="A34" s="62" t="s">
        <v>293</v>
      </c>
      <c r="D34" s="4"/>
      <c r="E34" s="5"/>
    </row>
    <row r="35" ht="12.75">
      <c r="A35" s="135" t="s">
        <v>285</v>
      </c>
    </row>
    <row r="39" ht="12.75">
      <c r="A39" s="55"/>
    </row>
  </sheetData>
  <sheetProtection selectLockedCells="1" selectUnlockedCells="1"/>
  <mergeCells count="7">
    <mergeCell ref="Q11:T11"/>
    <mergeCell ref="A1:J1"/>
    <mergeCell ref="A2:J2"/>
    <mergeCell ref="A3:J3"/>
    <mergeCell ref="A6:I6"/>
    <mergeCell ref="A9:J9"/>
    <mergeCell ref="L11:O11"/>
  </mergeCells>
  <printOptions horizontalCentered="1"/>
  <pageMargins left="0.7875" right="0.5902777777777778" top="0.5402777777777777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6">
      <selection activeCell="A13" sqref="A13:J15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187" t="str">
        <f>'FR'!A1:J1</f>
        <v>Kreismeisterschaft 2017  -   B a i e r s d o r f e r  S V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">
      <c r="A2" s="187" t="s">
        <v>82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">
      <c r="A3" s="187" t="str">
        <f>'Sen C'!A3</f>
        <v>28. / 29. Januar 2017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9" ht="13.5" customHeight="1">
      <c r="A4" s="2"/>
      <c r="B4" s="2"/>
      <c r="C4" s="2"/>
      <c r="D4" s="2"/>
      <c r="E4" s="3"/>
      <c r="F4" s="2"/>
      <c r="G4" s="2"/>
      <c r="H4" s="2"/>
      <c r="I4" s="4"/>
    </row>
    <row r="5" spans="1:9" ht="15.75" customHeight="1">
      <c r="A5" s="4"/>
      <c r="B5" s="4"/>
      <c r="C5" s="4"/>
      <c r="D5" s="4"/>
      <c r="E5" s="5"/>
      <c r="F5" s="4"/>
      <c r="G5" s="4"/>
      <c r="H5" s="4"/>
      <c r="I5" s="4"/>
    </row>
    <row r="6" spans="1:9" ht="15.75" customHeight="1">
      <c r="A6" s="190" t="s">
        <v>231</v>
      </c>
      <c r="B6" s="190"/>
      <c r="C6" s="190"/>
      <c r="D6" s="190"/>
      <c r="E6" s="190"/>
      <c r="F6" s="190"/>
      <c r="G6" s="190"/>
      <c r="H6" s="190"/>
      <c r="I6" s="190"/>
    </row>
    <row r="7" spans="1:9" ht="12.75" customHeight="1">
      <c r="A7" s="4"/>
      <c r="B7" s="4"/>
      <c r="C7" s="4"/>
      <c r="D7" s="4"/>
      <c r="E7" s="5"/>
      <c r="F7" s="4"/>
      <c r="G7" s="4"/>
      <c r="H7" s="4"/>
      <c r="I7" s="4"/>
    </row>
    <row r="8" spans="1:20" s="7" customFormat="1" ht="15.75" customHeight="1">
      <c r="A8" s="6"/>
      <c r="B8" s="6"/>
      <c r="C8" s="6"/>
      <c r="D8" s="6"/>
      <c r="E8" s="5"/>
      <c r="F8" s="6"/>
      <c r="G8" s="6"/>
      <c r="H8" s="6"/>
      <c r="I8" s="6"/>
      <c r="J8"/>
      <c r="K8"/>
      <c r="L8"/>
      <c r="M8"/>
      <c r="N8"/>
      <c r="O8"/>
      <c r="P8"/>
      <c r="Q8"/>
      <c r="R8"/>
      <c r="S8"/>
      <c r="T8"/>
    </row>
    <row r="9" spans="1:20" s="7" customFormat="1" ht="15.75" customHeight="1">
      <c r="A9" s="188" t="s">
        <v>83</v>
      </c>
      <c r="B9" s="188"/>
      <c r="C9" s="188"/>
      <c r="D9" s="188"/>
      <c r="E9" s="188"/>
      <c r="F9" s="188"/>
      <c r="G9" s="188"/>
      <c r="H9" s="188"/>
      <c r="I9" s="188"/>
      <c r="J9" s="188"/>
      <c r="K9"/>
      <c r="L9"/>
      <c r="M9"/>
      <c r="N9"/>
      <c r="O9"/>
      <c r="P9"/>
      <c r="Q9"/>
      <c r="R9"/>
      <c r="S9"/>
      <c r="T9"/>
    </row>
    <row r="10" spans="1:9" ht="15">
      <c r="A10" s="6"/>
      <c r="B10" s="6"/>
      <c r="C10" s="6"/>
      <c r="D10" s="6"/>
      <c r="E10" s="5"/>
      <c r="F10" s="6"/>
      <c r="G10" s="6"/>
      <c r="H10" s="6"/>
      <c r="I10" s="6"/>
    </row>
    <row r="11" spans="1:20" ht="12.75">
      <c r="A11" s="8"/>
      <c r="B11" s="8"/>
      <c r="C11" s="9"/>
      <c r="D11" s="10"/>
      <c r="E11" s="11" t="s">
        <v>4</v>
      </c>
      <c r="F11" s="9"/>
      <c r="G11" s="8"/>
      <c r="H11" s="9"/>
      <c r="I11" s="8"/>
      <c r="J11" s="12"/>
      <c r="L11" s="189" t="s">
        <v>5</v>
      </c>
      <c r="M11" s="189"/>
      <c r="N11" s="189"/>
      <c r="O11" s="189"/>
      <c r="P11" s="1"/>
      <c r="Q11" s="189" t="s">
        <v>6</v>
      </c>
      <c r="R11" s="189"/>
      <c r="S11" s="189"/>
      <c r="T11" s="189"/>
    </row>
    <row r="12" spans="1:20" ht="12.75" customHeight="1">
      <c r="A12" s="13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8" t="s">
        <v>12</v>
      </c>
      <c r="G12" s="19" t="s">
        <v>13</v>
      </c>
      <c r="H12" s="20" t="s">
        <v>14</v>
      </c>
      <c r="I12" s="13" t="s">
        <v>15</v>
      </c>
      <c r="J12" s="16" t="s">
        <v>16</v>
      </c>
      <c r="L12" s="21" t="s">
        <v>17</v>
      </c>
      <c r="M12" s="22" t="s">
        <v>18</v>
      </c>
      <c r="N12" s="23" t="s">
        <v>19</v>
      </c>
      <c r="O12" s="24" t="s">
        <v>16</v>
      </c>
      <c r="P12" s="25"/>
      <c r="Q12" s="21" t="s">
        <v>17</v>
      </c>
      <c r="R12" s="22" t="s">
        <v>18</v>
      </c>
      <c r="S12" s="23" t="s">
        <v>19</v>
      </c>
      <c r="T12" s="24" t="s">
        <v>16</v>
      </c>
    </row>
    <row r="13" spans="1:20" ht="18" customHeight="1">
      <c r="A13" s="262">
        <v>1</v>
      </c>
      <c r="B13" s="308" t="s">
        <v>281</v>
      </c>
      <c r="C13" s="275" t="s">
        <v>193</v>
      </c>
      <c r="D13" s="276" t="s">
        <v>199</v>
      </c>
      <c r="E13" s="309" t="s">
        <v>22</v>
      </c>
      <c r="F13" s="272">
        <f aca="true" t="shared" si="0" ref="F13:F24">SUM(N13)</f>
        <v>517</v>
      </c>
      <c r="G13" s="272">
        <f aca="true" t="shared" si="1" ref="G13:G24">SUM(S13)</f>
        <v>536</v>
      </c>
      <c r="H13" s="269">
        <f aca="true" t="shared" si="2" ref="H13:H24">SUM(F13:G13)</f>
        <v>1053</v>
      </c>
      <c r="I13" s="272">
        <f aca="true" t="shared" si="3" ref="I13:I24">SUM(M13+R13)</f>
        <v>352</v>
      </c>
      <c r="J13" s="272">
        <f aca="true" t="shared" si="4" ref="J13:J24">SUM(O13+T13)</f>
        <v>4</v>
      </c>
      <c r="L13" s="32">
        <v>349</v>
      </c>
      <c r="M13" s="33">
        <v>168</v>
      </c>
      <c r="N13" s="34">
        <f aca="true" t="shared" si="5" ref="N13:N24">SUM(L13:M13)</f>
        <v>517</v>
      </c>
      <c r="O13" s="35">
        <v>2</v>
      </c>
      <c r="P13" s="1"/>
      <c r="Q13" s="32">
        <v>352</v>
      </c>
      <c r="R13" s="33">
        <v>184</v>
      </c>
      <c r="S13" s="34">
        <f aca="true" t="shared" si="6" ref="S13:S24">SUM(Q13:R13)</f>
        <v>536</v>
      </c>
      <c r="T13" s="35">
        <v>2</v>
      </c>
    </row>
    <row r="14" spans="1:20" ht="18" customHeight="1">
      <c r="A14" s="263">
        <v>2</v>
      </c>
      <c r="B14" s="278"/>
      <c r="C14" s="275" t="s">
        <v>191</v>
      </c>
      <c r="D14" s="268" t="s">
        <v>221</v>
      </c>
      <c r="E14" s="309" t="s">
        <v>20</v>
      </c>
      <c r="F14" s="294">
        <f t="shared" si="0"/>
        <v>488</v>
      </c>
      <c r="G14" s="272">
        <f t="shared" si="1"/>
        <v>510</v>
      </c>
      <c r="H14" s="269">
        <f t="shared" si="2"/>
        <v>998</v>
      </c>
      <c r="I14" s="272">
        <f t="shared" si="3"/>
        <v>299</v>
      </c>
      <c r="J14" s="272">
        <f t="shared" si="4"/>
        <v>18</v>
      </c>
      <c r="L14" s="32">
        <v>341</v>
      </c>
      <c r="M14" s="33">
        <v>147</v>
      </c>
      <c r="N14" s="34">
        <f t="shared" si="5"/>
        <v>488</v>
      </c>
      <c r="O14" s="35">
        <v>10</v>
      </c>
      <c r="P14" s="1"/>
      <c r="Q14" s="32">
        <v>358</v>
      </c>
      <c r="R14" s="33">
        <v>152</v>
      </c>
      <c r="S14" s="34">
        <f t="shared" si="6"/>
        <v>510</v>
      </c>
      <c r="T14" s="35">
        <v>8</v>
      </c>
    </row>
    <row r="15" spans="1:20" ht="18" customHeight="1">
      <c r="A15" s="263">
        <v>3</v>
      </c>
      <c r="B15" s="278"/>
      <c r="C15" s="310" t="s">
        <v>188</v>
      </c>
      <c r="D15" s="311" t="s">
        <v>211</v>
      </c>
      <c r="E15" s="266" t="s">
        <v>33</v>
      </c>
      <c r="F15" s="273">
        <f t="shared" si="0"/>
        <v>470</v>
      </c>
      <c r="G15" s="273">
        <f t="shared" si="1"/>
        <v>512</v>
      </c>
      <c r="H15" s="270">
        <f t="shared" si="2"/>
        <v>982</v>
      </c>
      <c r="I15" s="273">
        <f t="shared" si="3"/>
        <v>316</v>
      </c>
      <c r="J15" s="273">
        <f t="shared" si="4"/>
        <v>24</v>
      </c>
      <c r="L15" s="32">
        <v>329</v>
      </c>
      <c r="M15" s="33">
        <v>141</v>
      </c>
      <c r="N15" s="34">
        <f t="shared" si="5"/>
        <v>470</v>
      </c>
      <c r="O15" s="35">
        <v>14</v>
      </c>
      <c r="P15" s="1"/>
      <c r="Q15" s="32">
        <v>337</v>
      </c>
      <c r="R15" s="33">
        <v>175</v>
      </c>
      <c r="S15" s="34">
        <f t="shared" si="6"/>
        <v>512</v>
      </c>
      <c r="T15" s="35">
        <v>10</v>
      </c>
    </row>
    <row r="16" spans="1:20" ht="18" customHeight="1" thickBot="1">
      <c r="A16" s="158">
        <v>4</v>
      </c>
      <c r="B16" s="162"/>
      <c r="C16" s="163" t="s">
        <v>192</v>
      </c>
      <c r="D16" s="137" t="s">
        <v>212</v>
      </c>
      <c r="E16" s="138" t="s">
        <v>21</v>
      </c>
      <c r="F16" s="139">
        <f t="shared" si="0"/>
        <v>475</v>
      </c>
      <c r="G16" s="139">
        <f t="shared" si="1"/>
        <v>505</v>
      </c>
      <c r="H16" s="140">
        <f t="shared" si="2"/>
        <v>980</v>
      </c>
      <c r="I16" s="139">
        <f t="shared" si="3"/>
        <v>299</v>
      </c>
      <c r="J16" s="139">
        <f t="shared" si="4"/>
        <v>24</v>
      </c>
      <c r="L16" s="32">
        <v>332</v>
      </c>
      <c r="M16" s="33">
        <v>143</v>
      </c>
      <c r="N16" s="34">
        <f t="shared" si="5"/>
        <v>475</v>
      </c>
      <c r="O16" s="35">
        <v>15</v>
      </c>
      <c r="P16" s="1"/>
      <c r="Q16" s="32">
        <v>349</v>
      </c>
      <c r="R16" s="33">
        <v>156</v>
      </c>
      <c r="S16" s="34">
        <f t="shared" si="6"/>
        <v>505</v>
      </c>
      <c r="T16" s="35">
        <v>9</v>
      </c>
    </row>
    <row r="17" spans="1:20" ht="18" customHeight="1">
      <c r="A17" s="36">
        <v>5</v>
      </c>
      <c r="B17" s="73"/>
      <c r="C17" s="161" t="s">
        <v>189</v>
      </c>
      <c r="D17" s="104" t="s">
        <v>216</v>
      </c>
      <c r="E17" s="51" t="s">
        <v>34</v>
      </c>
      <c r="F17" s="52">
        <f t="shared" si="0"/>
        <v>445</v>
      </c>
      <c r="G17" s="52">
        <f t="shared" si="1"/>
        <v>479</v>
      </c>
      <c r="H17" s="53">
        <f t="shared" si="2"/>
        <v>924</v>
      </c>
      <c r="I17" s="52">
        <f t="shared" si="3"/>
        <v>266</v>
      </c>
      <c r="J17" s="52">
        <f t="shared" si="4"/>
        <v>28</v>
      </c>
      <c r="L17" s="32">
        <v>311</v>
      </c>
      <c r="M17" s="33">
        <v>134</v>
      </c>
      <c r="N17" s="34">
        <f t="shared" si="5"/>
        <v>445</v>
      </c>
      <c r="O17" s="35">
        <v>9</v>
      </c>
      <c r="P17" s="1"/>
      <c r="Q17" s="32">
        <v>347</v>
      </c>
      <c r="R17" s="33">
        <v>132</v>
      </c>
      <c r="S17" s="34">
        <f t="shared" si="6"/>
        <v>479</v>
      </c>
      <c r="T17" s="35">
        <v>19</v>
      </c>
    </row>
    <row r="18" spans="1:20" ht="18" customHeight="1">
      <c r="A18" s="36"/>
      <c r="B18" s="168" t="s">
        <v>98</v>
      </c>
      <c r="C18" s="167" t="s">
        <v>190</v>
      </c>
      <c r="D18" s="103" t="s">
        <v>222</v>
      </c>
      <c r="E18" s="39" t="s">
        <v>35</v>
      </c>
      <c r="F18" s="40">
        <f t="shared" si="0"/>
        <v>0</v>
      </c>
      <c r="G18" s="40">
        <f t="shared" si="1"/>
        <v>0</v>
      </c>
      <c r="H18" s="41">
        <f t="shared" si="2"/>
        <v>0</v>
      </c>
      <c r="I18" s="40">
        <f t="shared" si="3"/>
        <v>0</v>
      </c>
      <c r="J18" s="40">
        <f t="shared" si="4"/>
        <v>0</v>
      </c>
      <c r="L18" s="32"/>
      <c r="M18" s="33"/>
      <c r="N18" s="34">
        <f t="shared" si="5"/>
        <v>0</v>
      </c>
      <c r="O18" s="35"/>
      <c r="P18" s="1"/>
      <c r="Q18" s="32"/>
      <c r="R18" s="33"/>
      <c r="S18" s="34">
        <f t="shared" si="6"/>
        <v>0</v>
      </c>
      <c r="T18" s="35"/>
    </row>
    <row r="19" spans="1:20" ht="18" customHeight="1">
      <c r="A19" s="36"/>
      <c r="B19" s="146"/>
      <c r="C19" s="121" t="s">
        <v>136</v>
      </c>
      <c r="D19" s="103"/>
      <c r="E19" s="39" t="s">
        <v>38</v>
      </c>
      <c r="F19" s="30">
        <f t="shared" si="0"/>
        <v>0</v>
      </c>
      <c r="G19" s="30">
        <f t="shared" si="1"/>
        <v>0</v>
      </c>
      <c r="H19" s="31">
        <f t="shared" si="2"/>
        <v>0</v>
      </c>
      <c r="I19" s="30">
        <f t="shared" si="3"/>
        <v>0</v>
      </c>
      <c r="J19" s="30">
        <f t="shared" si="4"/>
        <v>0</v>
      </c>
      <c r="L19" s="32"/>
      <c r="M19" s="33"/>
      <c r="N19" s="34">
        <f t="shared" si="5"/>
        <v>0</v>
      </c>
      <c r="O19" s="35"/>
      <c r="P19" s="1"/>
      <c r="Q19" s="32"/>
      <c r="R19" s="33"/>
      <c r="S19" s="34">
        <f t="shared" si="6"/>
        <v>0</v>
      </c>
      <c r="T19" s="35"/>
    </row>
    <row r="20" spans="1:20" ht="20.25" customHeight="1">
      <c r="A20" s="48"/>
      <c r="B20" s="76"/>
      <c r="C20" s="121" t="s">
        <v>136</v>
      </c>
      <c r="D20" s="103"/>
      <c r="E20" s="39" t="s">
        <v>39</v>
      </c>
      <c r="F20" s="52">
        <f t="shared" si="0"/>
        <v>0</v>
      </c>
      <c r="G20" s="52">
        <f t="shared" si="1"/>
        <v>0</v>
      </c>
      <c r="H20" s="53">
        <f t="shared" si="2"/>
        <v>0</v>
      </c>
      <c r="I20" s="52">
        <f t="shared" si="3"/>
        <v>0</v>
      </c>
      <c r="J20" s="52">
        <f t="shared" si="4"/>
        <v>0</v>
      </c>
      <c r="L20" s="32"/>
      <c r="M20" s="33"/>
      <c r="N20" s="34">
        <f t="shared" si="5"/>
        <v>0</v>
      </c>
      <c r="O20" s="35"/>
      <c r="P20" s="1"/>
      <c r="Q20" s="32"/>
      <c r="R20" s="33"/>
      <c r="S20" s="34">
        <f t="shared" si="6"/>
        <v>0</v>
      </c>
      <c r="T20" s="35"/>
    </row>
    <row r="21" spans="1:20" ht="18" customHeight="1">
      <c r="A21" s="36"/>
      <c r="B21" s="168" t="s">
        <v>234</v>
      </c>
      <c r="C21" s="48" t="s">
        <v>141</v>
      </c>
      <c r="D21" s="105" t="s">
        <v>217</v>
      </c>
      <c r="E21" s="39" t="s">
        <v>80</v>
      </c>
      <c r="F21" s="30">
        <f t="shared" si="0"/>
        <v>0</v>
      </c>
      <c r="G21" s="30">
        <f t="shared" si="1"/>
        <v>0</v>
      </c>
      <c r="H21" s="31">
        <f t="shared" si="2"/>
        <v>0</v>
      </c>
      <c r="I21" s="30">
        <f t="shared" si="3"/>
        <v>0</v>
      </c>
      <c r="J21" s="30">
        <f t="shared" si="4"/>
        <v>0</v>
      </c>
      <c r="L21" s="32"/>
      <c r="M21" s="33"/>
      <c r="N21" s="34">
        <f t="shared" si="5"/>
        <v>0</v>
      </c>
      <c r="O21" s="35"/>
      <c r="P21" s="1"/>
      <c r="Q21" s="32"/>
      <c r="R21" s="33"/>
      <c r="S21" s="34">
        <f t="shared" si="6"/>
        <v>0</v>
      </c>
      <c r="T21" s="35"/>
    </row>
    <row r="22" spans="1:20" ht="18" customHeight="1">
      <c r="A22" s="36"/>
      <c r="B22" s="37"/>
      <c r="C22" s="65"/>
      <c r="D22" s="105"/>
      <c r="E22" s="29"/>
      <c r="F22" s="30">
        <f t="shared" si="0"/>
        <v>0</v>
      </c>
      <c r="G22" s="30">
        <f t="shared" si="1"/>
        <v>0</v>
      </c>
      <c r="H22" s="31">
        <f t="shared" si="2"/>
        <v>0</v>
      </c>
      <c r="I22" s="30">
        <f t="shared" si="3"/>
        <v>0</v>
      </c>
      <c r="J22" s="30">
        <f t="shared" si="4"/>
        <v>0</v>
      </c>
      <c r="L22" s="32"/>
      <c r="M22" s="33"/>
      <c r="N22" s="34">
        <f t="shared" si="5"/>
        <v>0</v>
      </c>
      <c r="O22" s="35"/>
      <c r="P22" s="1"/>
      <c r="Q22" s="32"/>
      <c r="R22" s="33"/>
      <c r="S22" s="34">
        <f t="shared" si="6"/>
        <v>0</v>
      </c>
      <c r="T22" s="35"/>
    </row>
    <row r="23" spans="1:20" ht="18" customHeight="1">
      <c r="A23" s="36"/>
      <c r="B23" s="77"/>
      <c r="C23" s="65"/>
      <c r="D23" s="75"/>
      <c r="E23" s="29"/>
      <c r="F23" s="30">
        <f t="shared" si="0"/>
        <v>0</v>
      </c>
      <c r="G23" s="30">
        <f t="shared" si="1"/>
        <v>0</v>
      </c>
      <c r="H23" s="31">
        <f t="shared" si="2"/>
        <v>0</v>
      </c>
      <c r="I23" s="30">
        <f t="shared" si="3"/>
        <v>0</v>
      </c>
      <c r="J23" s="30">
        <f t="shared" si="4"/>
        <v>0</v>
      </c>
      <c r="L23" s="32"/>
      <c r="M23" s="33"/>
      <c r="N23" s="34">
        <f t="shared" si="5"/>
        <v>0</v>
      </c>
      <c r="O23" s="35"/>
      <c r="P23" s="1"/>
      <c r="Q23" s="32"/>
      <c r="R23" s="33"/>
      <c r="S23" s="34">
        <f t="shared" si="6"/>
        <v>0</v>
      </c>
      <c r="T23" s="35"/>
    </row>
    <row r="24" spans="1:20" ht="18" customHeight="1">
      <c r="A24" s="48"/>
      <c r="B24" s="81"/>
      <c r="C24" s="65"/>
      <c r="D24" s="105"/>
      <c r="E24" s="29"/>
      <c r="F24" s="30">
        <f t="shared" si="0"/>
        <v>0</v>
      </c>
      <c r="G24" s="30">
        <f t="shared" si="1"/>
        <v>0</v>
      </c>
      <c r="H24" s="31">
        <f t="shared" si="2"/>
        <v>0</v>
      </c>
      <c r="I24" s="30">
        <f t="shared" si="3"/>
        <v>0</v>
      </c>
      <c r="J24" s="30">
        <f t="shared" si="4"/>
        <v>0</v>
      </c>
      <c r="L24" s="32"/>
      <c r="M24" s="33"/>
      <c r="N24" s="34">
        <f t="shared" si="5"/>
        <v>0</v>
      </c>
      <c r="O24" s="35"/>
      <c r="P24" s="1"/>
      <c r="Q24" s="32"/>
      <c r="R24" s="33"/>
      <c r="S24" s="34">
        <f t="shared" si="6"/>
        <v>0</v>
      </c>
      <c r="T24" s="35"/>
    </row>
    <row r="25" spans="1:20" ht="13.5" customHeight="1">
      <c r="A25" s="54"/>
      <c r="B25" s="79"/>
      <c r="C25" s="55"/>
      <c r="D25" s="56"/>
      <c r="E25" s="57"/>
      <c r="F25" s="58"/>
      <c r="G25" s="58"/>
      <c r="H25" s="59"/>
      <c r="I25" s="58"/>
      <c r="J25" s="58"/>
      <c r="L25" s="54"/>
      <c r="M25" s="54"/>
      <c r="N25" s="60"/>
      <c r="O25" s="54"/>
      <c r="P25" s="61"/>
      <c r="Q25" s="54"/>
      <c r="R25" s="54"/>
      <c r="S25" s="60"/>
      <c r="T25" s="54"/>
    </row>
    <row r="26" spans="1:20" ht="13.5" customHeight="1">
      <c r="A26" s="54"/>
      <c r="B26" s="155" t="s">
        <v>281</v>
      </c>
      <c r="C26" s="55" t="s">
        <v>282</v>
      </c>
      <c r="D26" s="56"/>
      <c r="E26" s="57"/>
      <c r="F26" s="58"/>
      <c r="G26" s="58"/>
      <c r="H26" s="59"/>
      <c r="I26" s="58"/>
      <c r="J26" s="58"/>
      <c r="L26" s="54"/>
      <c r="M26" s="54"/>
      <c r="N26" s="60"/>
      <c r="O26" s="54"/>
      <c r="P26" s="61"/>
      <c r="Q26" s="54"/>
      <c r="R26" s="54"/>
      <c r="S26" s="60"/>
      <c r="T26" s="54"/>
    </row>
    <row r="27" spans="1:20" ht="13.5" customHeight="1">
      <c r="A27" s="54"/>
      <c r="B27" s="134"/>
      <c r="C27" s="55"/>
      <c r="D27" s="56"/>
      <c r="E27" s="57"/>
      <c r="F27" s="58"/>
      <c r="G27" s="58"/>
      <c r="H27" s="59"/>
      <c r="I27" s="58"/>
      <c r="J27" s="58"/>
      <c r="L27" s="54"/>
      <c r="M27" s="54"/>
      <c r="N27" s="60"/>
      <c r="O27" s="54"/>
      <c r="P27" s="61"/>
      <c r="Q27" s="54"/>
      <c r="R27" s="54"/>
      <c r="S27" s="60"/>
      <c r="T27" s="54"/>
    </row>
    <row r="28" spans="1:20" ht="13.5" customHeight="1">
      <c r="A28" s="1" t="s">
        <v>164</v>
      </c>
      <c r="B28" s="77"/>
      <c r="F28" s="58"/>
      <c r="G28" s="58"/>
      <c r="H28" s="59"/>
      <c r="I28" s="58"/>
      <c r="J28" s="58"/>
      <c r="L28" s="54"/>
      <c r="M28" s="54"/>
      <c r="N28" s="60"/>
      <c r="O28" s="54"/>
      <c r="P28" s="61"/>
      <c r="Q28" s="54"/>
      <c r="R28" s="54"/>
      <c r="S28" s="60"/>
      <c r="T28" s="54"/>
    </row>
    <row r="29" spans="4:5" ht="13.5" customHeight="1">
      <c r="D29" s="4"/>
      <c r="E29" s="5"/>
    </row>
    <row r="30" spans="1:5" ht="13.5" customHeight="1">
      <c r="A30" s="62" t="s">
        <v>291</v>
      </c>
      <c r="D30" s="4"/>
      <c r="E30" s="5"/>
    </row>
    <row r="31" ht="12.75">
      <c r="A31" s="63" t="s">
        <v>53</v>
      </c>
    </row>
  </sheetData>
  <sheetProtection selectLockedCells="1" selectUnlockedCells="1"/>
  <mergeCells count="7">
    <mergeCell ref="Q11:T11"/>
    <mergeCell ref="A1:J1"/>
    <mergeCell ref="A2:J2"/>
    <mergeCell ref="A3:J3"/>
    <mergeCell ref="A6:I6"/>
    <mergeCell ref="A9:J9"/>
    <mergeCell ref="L11:O11"/>
  </mergeCells>
  <printOptions horizontalCentered="1"/>
  <pageMargins left="0.7875" right="0.5902777777777778" top="0.5402777777777777" bottom="0.5902777777777778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7">
      <selection activeCell="W17" sqref="W17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20.8515625" style="0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14" width="5.7109375" style="0" customWidth="1"/>
    <col min="15" max="15" width="5.57421875" style="0" customWidth="1"/>
    <col min="16" max="16" width="5.7109375" style="4" customWidth="1"/>
    <col min="17" max="20" width="5.7109375" style="0" customWidth="1"/>
    <col min="21" max="21" width="5.140625" style="4" customWidth="1"/>
  </cols>
  <sheetData>
    <row r="1" spans="1:10" ht="15.75" customHeight="1">
      <c r="A1" s="187" t="str">
        <f>'Sen C'!A1:J1</f>
        <v>Kreismeisterschaft 2017  -   S K V  R ö t t e n b a c h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">
      <c r="A2" s="187" t="s">
        <v>84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">
      <c r="A3" s="187" t="str">
        <f>'U23w'!A3</f>
        <v>28. / 29. Januar 2017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9" ht="13.5" customHeight="1">
      <c r="A4" s="2"/>
      <c r="B4" s="2"/>
      <c r="C4" s="2"/>
      <c r="D4" s="2"/>
      <c r="E4" s="3"/>
      <c r="F4" s="2"/>
      <c r="G4" s="2"/>
      <c r="H4" s="2"/>
      <c r="I4" s="4"/>
    </row>
    <row r="5" spans="1:9" ht="15.75" customHeight="1">
      <c r="A5" s="4"/>
      <c r="B5" s="4"/>
      <c r="C5" s="4"/>
      <c r="D5" s="4"/>
      <c r="E5" s="5"/>
      <c r="F5" s="4"/>
      <c r="G5" s="4"/>
      <c r="H5" s="4"/>
      <c r="I5" s="4"/>
    </row>
    <row r="6" spans="1:9" ht="15.75" customHeight="1">
      <c r="A6" s="192" t="s">
        <v>277</v>
      </c>
      <c r="B6" s="190"/>
      <c r="C6" s="190"/>
      <c r="D6" s="190"/>
      <c r="E6" s="190"/>
      <c r="F6" s="190"/>
      <c r="G6" s="190"/>
      <c r="H6" s="190"/>
      <c r="I6" s="190"/>
    </row>
    <row r="7" spans="1:9" ht="12.75" customHeight="1">
      <c r="A7" s="4"/>
      <c r="B7" s="4"/>
      <c r="C7" s="4"/>
      <c r="D7" s="4"/>
      <c r="E7" s="5"/>
      <c r="F7" s="4"/>
      <c r="G7" s="4"/>
      <c r="H7" s="4"/>
      <c r="I7" s="4"/>
    </row>
    <row r="8" spans="1:21" s="7" customFormat="1" ht="15.75" customHeight="1">
      <c r="A8" s="6"/>
      <c r="B8" s="6"/>
      <c r="C8" s="6"/>
      <c r="D8" s="6"/>
      <c r="E8" s="5"/>
      <c r="F8" s="6"/>
      <c r="G8" s="6"/>
      <c r="H8" s="6"/>
      <c r="I8" s="6"/>
      <c r="J8"/>
      <c r="K8"/>
      <c r="L8"/>
      <c r="M8"/>
      <c r="N8"/>
      <c r="O8"/>
      <c r="P8" s="4"/>
      <c r="Q8"/>
      <c r="R8"/>
      <c r="S8"/>
      <c r="T8"/>
      <c r="U8" s="94"/>
    </row>
    <row r="9" spans="1:21" s="7" customFormat="1" ht="15.75" customHeight="1">
      <c r="A9" s="188" t="s">
        <v>85</v>
      </c>
      <c r="B9" s="188"/>
      <c r="C9" s="188"/>
      <c r="D9" s="188"/>
      <c r="E9" s="188"/>
      <c r="F9" s="188"/>
      <c r="G9" s="188"/>
      <c r="H9" s="188"/>
      <c r="I9" s="188"/>
      <c r="J9" s="188"/>
      <c r="K9"/>
      <c r="L9"/>
      <c r="M9"/>
      <c r="N9"/>
      <c r="O9"/>
      <c r="P9" s="4"/>
      <c r="Q9"/>
      <c r="R9"/>
      <c r="S9"/>
      <c r="T9"/>
      <c r="U9" s="94"/>
    </row>
    <row r="10" spans="1:9" ht="15">
      <c r="A10" s="6"/>
      <c r="B10" s="6"/>
      <c r="C10" s="6"/>
      <c r="D10" s="6"/>
      <c r="E10" s="5"/>
      <c r="F10" s="6"/>
      <c r="G10" s="6"/>
      <c r="H10" s="6"/>
      <c r="I10" s="6"/>
    </row>
    <row r="11" spans="1:21" ht="12.75">
      <c r="A11" s="8"/>
      <c r="B11" s="8"/>
      <c r="C11" s="9"/>
      <c r="D11" s="10"/>
      <c r="E11" s="11" t="s">
        <v>4</v>
      </c>
      <c r="F11" s="9"/>
      <c r="G11" s="8"/>
      <c r="H11" s="9"/>
      <c r="I11" s="8"/>
      <c r="J11" s="12"/>
      <c r="L11" s="189" t="s">
        <v>5</v>
      </c>
      <c r="M11" s="189"/>
      <c r="N11" s="189"/>
      <c r="O11" s="189"/>
      <c r="P11" s="95"/>
      <c r="Q11" s="189" t="s">
        <v>6</v>
      </c>
      <c r="R11" s="189"/>
      <c r="S11" s="189"/>
      <c r="T11" s="189"/>
      <c r="U11" s="96"/>
    </row>
    <row r="12" spans="1:21" ht="12.75" customHeight="1">
      <c r="A12" s="13" t="s">
        <v>7</v>
      </c>
      <c r="B12" s="14" t="s">
        <v>8</v>
      </c>
      <c r="C12" s="15" t="s">
        <v>9</v>
      </c>
      <c r="D12" s="16" t="s">
        <v>10</v>
      </c>
      <c r="E12" s="17" t="s">
        <v>11</v>
      </c>
      <c r="F12" s="18" t="s">
        <v>12</v>
      </c>
      <c r="G12" s="19" t="s">
        <v>13</v>
      </c>
      <c r="H12" s="20" t="s">
        <v>14</v>
      </c>
      <c r="I12" s="13" t="s">
        <v>15</v>
      </c>
      <c r="J12" s="16" t="s">
        <v>16</v>
      </c>
      <c r="L12" s="21" t="s">
        <v>17</v>
      </c>
      <c r="M12" s="22" t="s">
        <v>18</v>
      </c>
      <c r="N12" s="23" t="s">
        <v>19</v>
      </c>
      <c r="O12" s="24" t="s">
        <v>16</v>
      </c>
      <c r="P12" s="97"/>
      <c r="Q12" s="21" t="s">
        <v>17</v>
      </c>
      <c r="R12" s="22" t="s">
        <v>18</v>
      </c>
      <c r="S12" s="23" t="s">
        <v>19</v>
      </c>
      <c r="T12" s="24" t="s">
        <v>16</v>
      </c>
      <c r="U12" s="98"/>
    </row>
    <row r="13" spans="1:21" ht="18" customHeight="1">
      <c r="A13" s="262">
        <v>1</v>
      </c>
      <c r="B13" s="312" t="s">
        <v>281</v>
      </c>
      <c r="C13" s="262" t="s">
        <v>196</v>
      </c>
      <c r="D13" s="311" t="s">
        <v>198</v>
      </c>
      <c r="E13" s="313" t="s">
        <v>22</v>
      </c>
      <c r="F13" s="272">
        <f aca="true" t="shared" si="0" ref="F13:F22">SUM(N13)</f>
        <v>550</v>
      </c>
      <c r="G13" s="272">
        <f aca="true" t="shared" si="1" ref="G13:G22">SUM(S13)</f>
        <v>516</v>
      </c>
      <c r="H13" s="269">
        <f aca="true" t="shared" si="2" ref="H13:H22">SUM(F13:G13)</f>
        <v>1066</v>
      </c>
      <c r="I13" s="272">
        <f aca="true" t="shared" si="3" ref="I13:I22">SUM(M13+R13)</f>
        <v>353</v>
      </c>
      <c r="J13" s="272">
        <f aca="true" t="shared" si="4" ref="J13:J22">SUM(O13+T13)</f>
        <v>6</v>
      </c>
      <c r="L13" s="32">
        <v>369</v>
      </c>
      <c r="M13" s="33">
        <v>181</v>
      </c>
      <c r="N13" s="34">
        <f aca="true" t="shared" si="5" ref="N13:N22">SUM(L13:M13)</f>
        <v>550</v>
      </c>
      <c r="O13" s="35">
        <v>1</v>
      </c>
      <c r="P13" s="69"/>
      <c r="Q13" s="32">
        <v>344</v>
      </c>
      <c r="R13" s="33">
        <v>172</v>
      </c>
      <c r="S13" s="34">
        <f aca="true" t="shared" si="6" ref="S13:S22">SUM(Q13:R13)</f>
        <v>516</v>
      </c>
      <c r="T13" s="35">
        <v>5</v>
      </c>
      <c r="U13" s="96"/>
    </row>
    <row r="14" spans="1:21" ht="18" customHeight="1">
      <c r="A14" s="263">
        <v>2</v>
      </c>
      <c r="B14" s="314"/>
      <c r="C14" s="315" t="s">
        <v>149</v>
      </c>
      <c r="D14" s="293" t="s">
        <v>153</v>
      </c>
      <c r="E14" s="316" t="s">
        <v>57</v>
      </c>
      <c r="F14" s="279">
        <f t="shared" si="0"/>
        <v>516</v>
      </c>
      <c r="G14" s="279">
        <f t="shared" si="1"/>
        <v>477</v>
      </c>
      <c r="H14" s="280">
        <f t="shared" si="2"/>
        <v>993</v>
      </c>
      <c r="I14" s="279">
        <f t="shared" si="3"/>
        <v>287</v>
      </c>
      <c r="J14" s="279">
        <f t="shared" si="4"/>
        <v>16</v>
      </c>
      <c r="L14" s="125">
        <v>375</v>
      </c>
      <c r="M14" s="33">
        <v>141</v>
      </c>
      <c r="N14" s="34">
        <f t="shared" si="5"/>
        <v>516</v>
      </c>
      <c r="O14" s="35">
        <v>7</v>
      </c>
      <c r="P14" s="69"/>
      <c r="Q14" s="32">
        <v>331</v>
      </c>
      <c r="R14" s="33">
        <v>146</v>
      </c>
      <c r="S14" s="34">
        <f t="shared" si="6"/>
        <v>477</v>
      </c>
      <c r="T14" s="35">
        <v>9</v>
      </c>
      <c r="U14" s="96"/>
    </row>
    <row r="15" spans="1:21" ht="18" customHeight="1">
      <c r="A15" s="263">
        <v>3</v>
      </c>
      <c r="B15" s="317"/>
      <c r="C15" s="318" t="s">
        <v>142</v>
      </c>
      <c r="D15" s="319" t="s">
        <v>143</v>
      </c>
      <c r="E15" s="320" t="s">
        <v>40</v>
      </c>
      <c r="F15" s="272">
        <f t="shared" si="0"/>
        <v>478</v>
      </c>
      <c r="G15" s="272">
        <f t="shared" si="1"/>
        <v>474</v>
      </c>
      <c r="H15" s="269">
        <f t="shared" si="2"/>
        <v>952</v>
      </c>
      <c r="I15" s="272">
        <f t="shared" si="3"/>
        <v>257</v>
      </c>
      <c r="J15" s="272">
        <f t="shared" si="4"/>
        <v>21</v>
      </c>
      <c r="L15" s="32">
        <v>360</v>
      </c>
      <c r="M15" s="33">
        <v>118</v>
      </c>
      <c r="N15" s="34">
        <f t="shared" si="5"/>
        <v>478</v>
      </c>
      <c r="O15" s="35">
        <v>13</v>
      </c>
      <c r="P15" s="69"/>
      <c r="Q15" s="32">
        <v>335</v>
      </c>
      <c r="R15" s="33">
        <v>139</v>
      </c>
      <c r="S15" s="34">
        <f t="shared" si="6"/>
        <v>474</v>
      </c>
      <c r="T15" s="35">
        <v>8</v>
      </c>
      <c r="U15" s="96"/>
    </row>
    <row r="16" spans="1:21" ht="18" customHeight="1">
      <c r="A16" s="102">
        <v>4</v>
      </c>
      <c r="B16" s="128"/>
      <c r="C16" s="126" t="s">
        <v>253</v>
      </c>
      <c r="D16" s="111" t="s">
        <v>254</v>
      </c>
      <c r="E16" s="29" t="s">
        <v>51</v>
      </c>
      <c r="F16" s="40">
        <f t="shared" si="0"/>
        <v>461</v>
      </c>
      <c r="G16" s="40">
        <f t="shared" si="1"/>
        <v>467</v>
      </c>
      <c r="H16" s="41">
        <f t="shared" si="2"/>
        <v>928</v>
      </c>
      <c r="I16" s="40">
        <f t="shared" si="3"/>
        <v>294</v>
      </c>
      <c r="J16" s="40">
        <f t="shared" si="4"/>
        <v>21</v>
      </c>
      <c r="L16" s="32">
        <v>320</v>
      </c>
      <c r="M16" s="33">
        <v>141</v>
      </c>
      <c r="N16" s="34">
        <f t="shared" si="5"/>
        <v>461</v>
      </c>
      <c r="O16" s="35">
        <v>11</v>
      </c>
      <c r="P16" s="69"/>
      <c r="Q16" s="32">
        <v>314</v>
      </c>
      <c r="R16" s="33">
        <v>153</v>
      </c>
      <c r="S16" s="34">
        <f t="shared" si="6"/>
        <v>467</v>
      </c>
      <c r="T16" s="35">
        <v>10</v>
      </c>
      <c r="U16" s="96"/>
    </row>
    <row r="17" spans="1:21" ht="18" customHeight="1" thickBot="1">
      <c r="A17" s="141">
        <v>5</v>
      </c>
      <c r="B17" s="142"/>
      <c r="C17" s="143" t="s">
        <v>194</v>
      </c>
      <c r="D17" s="137" t="s">
        <v>213</v>
      </c>
      <c r="E17" s="138" t="s">
        <v>20</v>
      </c>
      <c r="F17" s="139">
        <f t="shared" si="0"/>
        <v>449</v>
      </c>
      <c r="G17" s="139">
        <f t="shared" si="1"/>
        <v>471</v>
      </c>
      <c r="H17" s="140">
        <f t="shared" si="2"/>
        <v>920</v>
      </c>
      <c r="I17" s="139">
        <f t="shared" si="3"/>
        <v>283</v>
      </c>
      <c r="J17" s="139">
        <f t="shared" si="4"/>
        <v>16</v>
      </c>
      <c r="L17" s="32">
        <v>322</v>
      </c>
      <c r="M17" s="33">
        <v>127</v>
      </c>
      <c r="N17" s="34">
        <f t="shared" si="5"/>
        <v>449</v>
      </c>
      <c r="O17" s="35">
        <v>11</v>
      </c>
      <c r="P17" s="69"/>
      <c r="Q17" s="32">
        <v>315</v>
      </c>
      <c r="R17" s="33">
        <v>156</v>
      </c>
      <c r="S17" s="34">
        <f t="shared" si="6"/>
        <v>471</v>
      </c>
      <c r="T17" s="35">
        <v>5</v>
      </c>
      <c r="U17" s="96"/>
    </row>
    <row r="18" spans="1:21" ht="18" customHeight="1">
      <c r="A18" s="36">
        <v>6</v>
      </c>
      <c r="B18" s="127"/>
      <c r="C18" s="123" t="s">
        <v>195</v>
      </c>
      <c r="D18" s="104" t="s">
        <v>215</v>
      </c>
      <c r="E18" s="74" t="s">
        <v>21</v>
      </c>
      <c r="F18" s="70">
        <f t="shared" si="0"/>
        <v>411</v>
      </c>
      <c r="G18" s="70">
        <f t="shared" si="1"/>
        <v>454</v>
      </c>
      <c r="H18" s="71">
        <f t="shared" si="2"/>
        <v>865</v>
      </c>
      <c r="I18" s="70">
        <f t="shared" si="3"/>
        <v>242</v>
      </c>
      <c r="J18" s="70">
        <f t="shared" si="4"/>
        <v>30</v>
      </c>
      <c r="L18" s="32">
        <v>307</v>
      </c>
      <c r="M18" s="33">
        <v>104</v>
      </c>
      <c r="N18" s="34">
        <f t="shared" si="5"/>
        <v>411</v>
      </c>
      <c r="O18" s="35">
        <v>19</v>
      </c>
      <c r="P18" s="69"/>
      <c r="Q18" s="32">
        <v>316</v>
      </c>
      <c r="R18" s="33">
        <v>138</v>
      </c>
      <c r="S18" s="34">
        <f t="shared" si="6"/>
        <v>454</v>
      </c>
      <c r="T18" s="35">
        <v>11</v>
      </c>
      <c r="U18" s="96"/>
    </row>
    <row r="19" spans="1:21" ht="18" customHeight="1">
      <c r="A19" s="101"/>
      <c r="B19" s="156" t="s">
        <v>234</v>
      </c>
      <c r="C19" s="65" t="s">
        <v>99</v>
      </c>
      <c r="D19" s="103" t="s">
        <v>119</v>
      </c>
      <c r="E19" s="29" t="s">
        <v>50</v>
      </c>
      <c r="F19" s="30">
        <f t="shared" si="0"/>
        <v>0</v>
      </c>
      <c r="G19" s="30">
        <f t="shared" si="1"/>
        <v>0</v>
      </c>
      <c r="H19" s="31">
        <f t="shared" si="2"/>
        <v>0</v>
      </c>
      <c r="I19" s="30">
        <f t="shared" si="3"/>
        <v>0</v>
      </c>
      <c r="J19" s="30">
        <f t="shared" si="4"/>
        <v>0</v>
      </c>
      <c r="L19" s="32"/>
      <c r="M19" s="33"/>
      <c r="N19" s="34">
        <f t="shared" si="5"/>
        <v>0</v>
      </c>
      <c r="O19" s="35"/>
      <c r="P19" s="69"/>
      <c r="Q19" s="32"/>
      <c r="R19" s="33"/>
      <c r="S19" s="34">
        <f t="shared" si="6"/>
        <v>0</v>
      </c>
      <c r="T19" s="35"/>
      <c r="U19" s="96"/>
    </row>
    <row r="20" spans="1:21" ht="18" customHeight="1">
      <c r="A20" s="48"/>
      <c r="B20" s="116"/>
      <c r="C20" s="65"/>
      <c r="D20" s="103"/>
      <c r="E20" s="29"/>
      <c r="F20" s="52">
        <f t="shared" si="0"/>
        <v>0</v>
      </c>
      <c r="G20" s="52">
        <f t="shared" si="1"/>
        <v>0</v>
      </c>
      <c r="H20" s="53">
        <f t="shared" si="2"/>
        <v>0</v>
      </c>
      <c r="I20" s="52">
        <f t="shared" si="3"/>
        <v>0</v>
      </c>
      <c r="J20" s="52">
        <f t="shared" si="4"/>
        <v>0</v>
      </c>
      <c r="L20" s="32"/>
      <c r="M20" s="33"/>
      <c r="N20" s="34">
        <f t="shared" si="5"/>
        <v>0</v>
      </c>
      <c r="O20" s="35"/>
      <c r="P20" s="69"/>
      <c r="Q20" s="32"/>
      <c r="R20" s="33"/>
      <c r="S20" s="34">
        <f t="shared" si="6"/>
        <v>0</v>
      </c>
      <c r="T20" s="35"/>
      <c r="U20" s="96"/>
    </row>
    <row r="21" spans="1:21" ht="18" customHeight="1">
      <c r="A21" s="36"/>
      <c r="B21" s="88"/>
      <c r="C21" s="48"/>
      <c r="D21" s="104"/>
      <c r="E21" s="74"/>
      <c r="F21" s="52">
        <f t="shared" si="0"/>
        <v>0</v>
      </c>
      <c r="G21" s="52">
        <f t="shared" si="1"/>
        <v>0</v>
      </c>
      <c r="H21" s="53">
        <f t="shared" si="2"/>
        <v>0</v>
      </c>
      <c r="I21" s="52">
        <f t="shared" si="3"/>
        <v>0</v>
      </c>
      <c r="J21" s="52">
        <f t="shared" si="4"/>
        <v>0</v>
      </c>
      <c r="L21" s="32"/>
      <c r="M21" s="33"/>
      <c r="N21" s="34">
        <f t="shared" si="5"/>
        <v>0</v>
      </c>
      <c r="O21" s="35"/>
      <c r="P21" s="69"/>
      <c r="Q21" s="32"/>
      <c r="R21" s="33"/>
      <c r="S21" s="34">
        <f t="shared" si="6"/>
        <v>0</v>
      </c>
      <c r="T21" s="35"/>
      <c r="U21" s="96"/>
    </row>
    <row r="22" spans="1:21" ht="18" customHeight="1">
      <c r="A22" s="48"/>
      <c r="B22" s="90"/>
      <c r="C22" s="65"/>
      <c r="D22" s="103"/>
      <c r="E22" s="29"/>
      <c r="F22" s="30">
        <f t="shared" si="0"/>
        <v>0</v>
      </c>
      <c r="G22" s="30">
        <f t="shared" si="1"/>
        <v>0</v>
      </c>
      <c r="H22" s="31">
        <f t="shared" si="2"/>
        <v>0</v>
      </c>
      <c r="I22" s="30">
        <f t="shared" si="3"/>
        <v>0</v>
      </c>
      <c r="J22" s="30">
        <f t="shared" si="4"/>
        <v>0</v>
      </c>
      <c r="L22" s="32"/>
      <c r="M22" s="33"/>
      <c r="N22" s="34">
        <f t="shared" si="5"/>
        <v>0</v>
      </c>
      <c r="O22" s="35"/>
      <c r="P22" s="69"/>
      <c r="Q22" s="32"/>
      <c r="R22" s="33"/>
      <c r="S22" s="34">
        <f t="shared" si="6"/>
        <v>0</v>
      </c>
      <c r="T22" s="35"/>
      <c r="U22" s="96"/>
    </row>
    <row r="23" spans="1:20" ht="12.75">
      <c r="A23" s="54"/>
      <c r="B23" s="55"/>
      <c r="C23" s="55"/>
      <c r="D23" s="56"/>
      <c r="E23" s="57"/>
      <c r="F23" s="58"/>
      <c r="G23" s="58"/>
      <c r="H23" s="59"/>
      <c r="I23" s="58"/>
      <c r="J23" s="58"/>
      <c r="L23" s="54"/>
      <c r="M23" s="54"/>
      <c r="N23" s="60"/>
      <c r="O23" s="54"/>
      <c r="P23" s="84"/>
      <c r="Q23" s="54"/>
      <c r="R23" s="54"/>
      <c r="S23" s="60"/>
      <c r="T23" s="54"/>
    </row>
    <row r="24" spans="1:20" ht="12.75">
      <c r="A24" s="54"/>
      <c r="B24" s="155" t="s">
        <v>281</v>
      </c>
      <c r="C24" s="55" t="s">
        <v>282</v>
      </c>
      <c r="D24" s="56"/>
      <c r="E24" s="57"/>
      <c r="F24" s="58"/>
      <c r="G24" s="58"/>
      <c r="H24" s="59"/>
      <c r="I24" s="58"/>
      <c r="J24" s="58"/>
      <c r="L24" s="54"/>
      <c r="M24" s="54"/>
      <c r="N24" s="60"/>
      <c r="O24" s="54"/>
      <c r="P24" s="84"/>
      <c r="Q24" s="54"/>
      <c r="R24" s="54"/>
      <c r="S24" s="60"/>
      <c r="T24" s="54"/>
    </row>
    <row r="25" spans="1:20" ht="12.75">
      <c r="A25" s="54"/>
      <c r="B25" s="55"/>
      <c r="C25" s="55"/>
      <c r="D25" s="56"/>
      <c r="E25" s="57"/>
      <c r="F25" s="58"/>
      <c r="G25" s="58"/>
      <c r="H25" s="59"/>
      <c r="I25" s="58"/>
      <c r="J25" s="58"/>
      <c r="L25" s="54"/>
      <c r="M25" s="54"/>
      <c r="N25" s="60"/>
      <c r="O25" s="54"/>
      <c r="P25" s="84"/>
      <c r="Q25" s="54"/>
      <c r="R25" s="54"/>
      <c r="S25" s="60"/>
      <c r="T25" s="54"/>
    </row>
    <row r="26" spans="1:20" ht="12.75">
      <c r="A26" s="1" t="s">
        <v>86</v>
      </c>
      <c r="B26" s="55"/>
      <c r="F26" s="58"/>
      <c r="G26" s="58"/>
      <c r="H26" s="59"/>
      <c r="I26" s="58"/>
      <c r="J26" s="58"/>
      <c r="L26" s="54"/>
      <c r="M26" s="54"/>
      <c r="N26" s="60"/>
      <c r="O26" s="54"/>
      <c r="P26" s="84"/>
      <c r="Q26" s="54"/>
      <c r="R26" s="54"/>
      <c r="S26" s="60"/>
      <c r="T26" s="54"/>
    </row>
    <row r="27" spans="4:5" ht="12.75">
      <c r="D27" s="4"/>
      <c r="E27" s="5"/>
    </row>
    <row r="28" spans="1:6" ht="12.75">
      <c r="A28" s="62" t="s">
        <v>64</v>
      </c>
      <c r="D28" s="4"/>
      <c r="E28" s="5"/>
      <c r="F28" s="152" t="s">
        <v>87</v>
      </c>
    </row>
    <row r="29" spans="1:6" ht="12.75">
      <c r="A29" s="63" t="s">
        <v>53</v>
      </c>
      <c r="F29" s="1"/>
    </row>
  </sheetData>
  <sheetProtection selectLockedCells="1" selectUnlockedCells="1"/>
  <mergeCells count="7">
    <mergeCell ref="Q11:T11"/>
    <mergeCell ref="A1:J1"/>
    <mergeCell ref="A2:J2"/>
    <mergeCell ref="A3:J3"/>
    <mergeCell ref="A6:I6"/>
    <mergeCell ref="A9:J9"/>
    <mergeCell ref="L11:O11"/>
  </mergeCells>
  <printOptions horizontalCentered="1"/>
  <pageMargins left="0.7875" right="0.5902777777777778" top="0.54027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Watzer</dc:creator>
  <cp:keywords/>
  <dc:description/>
  <cp:lastModifiedBy>Roland</cp:lastModifiedBy>
  <cp:lastPrinted>2017-01-29T14:47:42Z</cp:lastPrinted>
  <dcterms:created xsi:type="dcterms:W3CDTF">2016-12-23T09:57:27Z</dcterms:created>
  <dcterms:modified xsi:type="dcterms:W3CDTF">2017-02-25T20:13:12Z</dcterms:modified>
  <cp:category/>
  <cp:version/>
  <cp:contentType/>
  <cp:contentStatus/>
</cp:coreProperties>
</file>